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【标表1】投标报价汇总表" sheetId="1" r:id="rId1"/>
    <sheet name="100章" sheetId="2" r:id="rId2"/>
    <sheet name="600章" sheetId="3" r:id="rId3"/>
  </sheets>
  <definedNames>
    <definedName name="_xlnm.Print_Titles" localSheetId="2">'600章'!$1:$6</definedName>
  </definedNames>
  <calcPr fullCalcOnLoad="1"/>
</workbook>
</file>

<file path=xl/sharedStrings.xml><?xml version="1.0" encoding="utf-8"?>
<sst xmlns="http://schemas.openxmlformats.org/spreadsheetml/2006/main" count="230" uniqueCount="148">
  <si>
    <t>投标报价汇总表</t>
  </si>
  <si>
    <t>合同段：施工4标段（起讫桩号：K1+179～K8+120）</t>
  </si>
  <si>
    <t>标表1</t>
  </si>
  <si>
    <t>序号</t>
  </si>
  <si>
    <t>章次</t>
  </si>
  <si>
    <t>科目名称</t>
  </si>
  <si>
    <t>金额（元）</t>
  </si>
  <si>
    <t xml:space="preserve">  总 则</t>
  </si>
  <si>
    <t xml:space="preserve">  安全设施及预埋管线</t>
  </si>
  <si>
    <t>第100章至第1200章合计</t>
  </si>
  <si>
    <t>已包含在清单合计中的材料、工程设备、专业工程暂估价合计</t>
  </si>
  <si>
    <t>清单合计减去材料、工程设备、专业工程暂估价合计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</si>
  <si>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</si>
  <si>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</si>
  <si>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</si>
  <si>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</si>
  <si>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</si>
  <si>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</si>
  <si>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</si>
  <si>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</si>
  <si>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</si>
  <si>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</si>
  <si>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</si>
  <si>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</si>
  <si>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</si>
  <si>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</si>
  <si>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</si>
  <si>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</si>
  <si>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</si>
  <si>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</si>
  <si>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</si>
  <si>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</si>
  <si>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</si>
  <si>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</si>
  <si>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</si>
  <si>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</si>
  <si>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</si>
  <si>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</si>
  <si>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</si>
  <si>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102-4</t>
  </si>
  <si>
    <t>信息化系统（暂估价）</t>
  </si>
  <si>
    <t>承包人驻地建设</t>
  </si>
  <si>
    <t>104-1</t>
  </si>
  <si>
    <t>清单  第600章  安全设施及预埋管线</t>
  </si>
  <si>
    <t>护栏</t>
  </si>
  <si>
    <t>602-1</t>
  </si>
  <si>
    <t>混凝土护栏（护墙、立柱）</t>
  </si>
  <si>
    <t>现浇混凝土护栏</t>
  </si>
  <si>
    <t>-a-1</t>
  </si>
  <si>
    <t>C30</t>
  </si>
  <si>
    <t>m3</t>
  </si>
  <si>
    <t>-d</t>
  </si>
  <si>
    <t>钢筋</t>
  </si>
  <si>
    <t>-d-1</t>
  </si>
  <si>
    <t>带肋钢筋</t>
  </si>
  <si>
    <t>kg</t>
  </si>
  <si>
    <t>602-3</t>
  </si>
  <si>
    <t>波形梁钢护栏</t>
  </si>
  <si>
    <t>路侧波形梁钢护栏</t>
  </si>
  <si>
    <t>Gr-A-4E</t>
  </si>
  <si>
    <t>m</t>
  </si>
  <si>
    <t>-a-2</t>
  </si>
  <si>
    <t>Gr-SB-2E</t>
  </si>
  <si>
    <t>-a-3</t>
  </si>
  <si>
    <t>Gr-SB-2C</t>
  </si>
  <si>
    <t>-a-4</t>
  </si>
  <si>
    <t>波形梁护栏上游端部AT1 12米（带防撞端头）Gr-SB-2E</t>
  </si>
  <si>
    <t>-a-5</t>
  </si>
  <si>
    <t>波形梁护栏上游端部AT1  28米Gr-SB-2E</t>
  </si>
  <si>
    <t>-a-6</t>
  </si>
  <si>
    <t>波形梁护栏下游端部AT2   12米Gr-A-2E</t>
  </si>
  <si>
    <t>-a-7</t>
  </si>
  <si>
    <t>波形梁混凝土护栏过渡端部BT   14米</t>
  </si>
  <si>
    <t>中央分隔带波形梁钢护栏</t>
  </si>
  <si>
    <t>-b-1</t>
  </si>
  <si>
    <t xml:space="preserve">Gr-Am-4E </t>
  </si>
  <si>
    <t>-b-2</t>
  </si>
  <si>
    <t xml:space="preserve">Gr-SBm-2E </t>
  </si>
  <si>
    <t>-b-3</t>
  </si>
  <si>
    <t>Gr-SBm-2C</t>
  </si>
  <si>
    <t>-b-4</t>
  </si>
  <si>
    <t>-c</t>
  </si>
  <si>
    <t>波形梁钢护栏端头</t>
  </si>
  <si>
    <t>-c-1</t>
  </si>
  <si>
    <t>端头梁DR1</t>
  </si>
  <si>
    <t>个</t>
  </si>
  <si>
    <t>-c-2</t>
  </si>
  <si>
    <t xml:space="preserve">端头梁DR3 </t>
  </si>
  <si>
    <t>道路交通标志</t>
  </si>
  <si>
    <t>604-1</t>
  </si>
  <si>
    <t>单柱式交通标志</t>
  </si>
  <si>
    <t>D=0.8</t>
  </si>
  <si>
    <t>倒三角A=0.9</t>
  </si>
  <si>
    <t>A=0.7</t>
  </si>
  <si>
    <t>1.12×0.56+1.28×0.48</t>
  </si>
  <si>
    <t>-e</t>
  </si>
  <si>
    <t>八角形D=0.8</t>
  </si>
  <si>
    <t>-f</t>
  </si>
  <si>
    <t>八角形D=0.8+圆形D=0.8</t>
  </si>
  <si>
    <t>604-5</t>
  </si>
  <si>
    <t>单悬臂式交通标志</t>
  </si>
  <si>
    <t>D=1</t>
  </si>
  <si>
    <t>2×D=1</t>
  </si>
  <si>
    <t>A=1.1</t>
  </si>
  <si>
    <t>1.4×1.6</t>
  </si>
  <si>
    <t>3×1.5</t>
  </si>
  <si>
    <t>3.5×2</t>
  </si>
  <si>
    <t>-g</t>
  </si>
  <si>
    <t>4.16×1.6（主动发光标志）</t>
  </si>
  <si>
    <t>-h</t>
  </si>
  <si>
    <t>5.7×2.75（主动发光标志）</t>
  </si>
  <si>
    <t>-i</t>
  </si>
  <si>
    <t>4.56×2.2（主动发光标志）</t>
  </si>
  <si>
    <t>-j</t>
  </si>
  <si>
    <t>5.2×2 （主动发光标志）</t>
  </si>
  <si>
    <t>-k</t>
  </si>
  <si>
    <t>5.7×2.75</t>
  </si>
  <si>
    <t>604-7</t>
  </si>
  <si>
    <t>附着式交通标志</t>
  </si>
  <si>
    <t>A=1.1+1.25×0.5</t>
  </si>
  <si>
    <t>0.6×0.8</t>
  </si>
  <si>
    <t>0.53×0.34</t>
  </si>
  <si>
    <t>604-8</t>
  </si>
  <si>
    <t>里程碑</t>
  </si>
  <si>
    <t>604-9</t>
  </si>
  <si>
    <t>公路界碑</t>
  </si>
  <si>
    <t>604-10</t>
  </si>
  <si>
    <t>百米桩</t>
  </si>
  <si>
    <t>道路交通标线</t>
  </si>
  <si>
    <t>605-1</t>
  </si>
  <si>
    <t>热熔型涂料路面标线</t>
  </si>
  <si>
    <t>热熔普通型</t>
  </si>
  <si>
    <t>m2</t>
  </si>
  <si>
    <t>热熔突起型</t>
  </si>
  <si>
    <t>605-5</t>
  </si>
  <si>
    <t>轮廓标</t>
  </si>
  <si>
    <t>柱式轮廓标</t>
  </si>
  <si>
    <t>附着式轮廓标</t>
  </si>
  <si>
    <t>605-6</t>
  </si>
  <si>
    <t>立面标记</t>
  </si>
  <si>
    <t>防眩设施</t>
  </si>
  <si>
    <t>606-1</t>
  </si>
  <si>
    <t>防眩板</t>
  </si>
  <si>
    <t>块</t>
  </si>
  <si>
    <t>道口标柱</t>
  </si>
  <si>
    <t>清单  第100章  合计   人民币</t>
  </si>
  <si>
    <r>
      <t xml:space="preserve"> </t>
    </r>
    <r>
      <rPr>
        <sz val="8"/>
        <color indexed="8"/>
        <rFont val="宋体"/>
        <family val="0"/>
      </rPr>
      <t>元</t>
    </r>
  </si>
  <si>
    <t>清单  第600章  合计   人民币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</si>
</sst>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_);[Red]\(0.00\)"/>
  </numFmts>
  <fonts count="42"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NumberFormat="1" applyFont="1" applyFill="1" applyBorder="1" applyAlignment="1" applyProtection="1">
      <alignment horizontal="right" vertical="center" wrapText="1"/>
      <protection/>
    </xf>
    <xf numFmtId="185" fontId="5" fillId="33" borderId="14" xfId="0" applyNumberFormat="1" applyFont="1" applyFill="1" applyBorder="1" applyAlignment="1">
      <alignment horizontal="right" vertical="center" wrapText="1"/>
    </xf>
    <xf numFmtId="185" fontId="5" fillId="33" borderId="17" xfId="0" applyNumberFormat="1" applyFont="1" applyFill="1" applyBorder="1" applyAlignment="1">
      <alignment horizontal="right" vertical="center" wrapText="1"/>
    </xf>
    <xf numFmtId="185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7" xfId="0" applyNumberFormat="1" applyFont="1" applyFill="1" applyBorder="1" applyAlignment="1">
      <alignment horizontal="right" vertical="center" wrapText="1"/>
    </xf>
    <xf numFmtId="185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5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33" borderId="18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30" t="s">
        <v>0</v>
      </c>
      <c r="C2" s="30"/>
      <c r="D2" s="30"/>
      <c r="E2" s="30"/>
      <c r="F2" s="30"/>
      <c r="G2" s="1"/>
    </row>
    <row r="3" spans="1:7" ht="15" customHeight="1">
      <c r="A3" s="1"/>
      <c r="B3" s="31" t="s">
        <v>1</v>
      </c>
      <c r="C3" s="31"/>
      <c r="D3" s="31"/>
      <c r="E3" s="2"/>
      <c r="F3" s="2" t="s">
        <v>2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3" t="s">
        <v>3</v>
      </c>
      <c r="C5" s="4" t="s">
        <v>4</v>
      </c>
      <c r="D5" s="32" t="s">
        <v>5</v>
      </c>
      <c r="E5" s="32"/>
      <c r="F5" s="5" t="s">
        <v>6</v>
      </c>
      <c r="G5" s="1"/>
    </row>
    <row r="6" spans="1:7" ht="15" customHeight="1">
      <c r="A6" s="1"/>
      <c r="B6" s="15">
        <v>1</v>
      </c>
      <c r="C6" s="16">
        <v>100</v>
      </c>
      <c r="D6" s="28" t="s">
        <v>7</v>
      </c>
      <c r="E6" s="28"/>
      <c r="F6" s="17">
        <f>'100章'!E19</f>
        <v>258597.92</v>
      </c>
      <c r="G6" s="1"/>
    </row>
    <row r="7" spans="1:7" ht="15" customHeight="1">
      <c r="A7" s="1"/>
      <c r="B7" s="15">
        <v>2</v>
      </c>
      <c r="C7" s="16">
        <v>600</v>
      </c>
      <c r="D7" s="28" t="s">
        <v>8</v>
      </c>
      <c r="E7" s="28"/>
      <c r="F7" s="17">
        <f>'600章'!E70</f>
        <v>0</v>
      </c>
      <c r="G7" s="1"/>
    </row>
    <row r="8" spans="1:7" ht="15" customHeight="1">
      <c r="A8" s="1"/>
      <c r="B8" s="15">
        <v>3</v>
      </c>
      <c r="C8" s="28" t="s">
        <v>9</v>
      </c>
      <c r="D8" s="28"/>
      <c r="E8" s="28"/>
      <c r="F8" s="17">
        <f>SUM(F6:F7)</f>
        <v>258597.92</v>
      </c>
      <c r="G8" s="1"/>
    </row>
    <row r="9" spans="1:7" ht="15" customHeight="1">
      <c r="A9" s="1"/>
      <c r="B9" s="15">
        <v>4</v>
      </c>
      <c r="C9" s="28" t="s">
        <v>10</v>
      </c>
      <c r="D9" s="28"/>
      <c r="E9" s="28"/>
      <c r="F9" s="17">
        <f>'100章'!G15</f>
        <v>100000</v>
      </c>
      <c r="G9" s="1"/>
    </row>
    <row r="10" spans="1:7" ht="15" customHeight="1">
      <c r="A10" s="1"/>
      <c r="B10" s="15">
        <v>5</v>
      </c>
      <c r="C10" s="28" t="s">
        <v>11</v>
      </c>
      <c r="D10" s="28"/>
      <c r="E10" s="28"/>
      <c r="F10" s="17">
        <f>F8-F9</f>
        <v>158597.92</v>
      </c>
      <c r="G10" s="1"/>
    </row>
    <row r="11" spans="1:7" ht="15" customHeight="1">
      <c r="A11" s="1"/>
      <c r="B11" s="15">
        <v>6</v>
      </c>
      <c r="C11" s="28" t="s">
        <v>12</v>
      </c>
      <c r="D11" s="28"/>
      <c r="E11" s="28"/>
      <c r="F11" s="17">
        <f>F8</f>
        <v>258597.92</v>
      </c>
      <c r="G11" s="1"/>
    </row>
    <row r="12" spans="1:7" ht="409.5" customHeight="1">
      <c r="A12" s="1"/>
      <c r="B12" s="6"/>
      <c r="C12" s="28"/>
      <c r="D12" s="28"/>
      <c r="E12" s="28"/>
      <c r="F12" s="8"/>
      <c r="G12" s="1"/>
    </row>
    <row r="13" spans="1:7" ht="15" customHeight="1">
      <c r="A13" s="1"/>
      <c r="B13" s="29" t="s">
        <v>13</v>
      </c>
      <c r="C13" s="29"/>
      <c r="D13" s="29"/>
      <c r="E13" s="29"/>
      <c r="F13" s="9" t="s">
        <v>14</v>
      </c>
      <c r="G13" s="1"/>
    </row>
    <row r="14" spans="1:7" ht="31.5" customHeight="1">
      <c r="A14" s="1"/>
      <c r="B14" s="1"/>
      <c r="C14" s="1"/>
      <c r="D14" s="1"/>
      <c r="E14" s="1"/>
      <c r="F14" s="1"/>
      <c r="G14" s="1"/>
    </row>
  </sheetData>
  <sheetProtection password="CC3D" sheet="1"/>
  <mergeCells count="11">
    <mergeCell ref="C8:E8"/>
    <mergeCell ref="C12:E12"/>
    <mergeCell ref="B13:E13"/>
    <mergeCell ref="C9:E9"/>
    <mergeCell ref="C10:E10"/>
    <mergeCell ref="C11:E11"/>
    <mergeCell ref="B2:F2"/>
    <mergeCell ref="B3:D3"/>
    <mergeCell ref="D5:E5"/>
    <mergeCell ref="D6:E6"/>
    <mergeCell ref="D7:E7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E18" sqref="E1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15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16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17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 t="s">
        <v>23</v>
      </c>
      <c r="H6" s="1"/>
    </row>
    <row r="7" spans="1:8" ht="15" customHeight="1">
      <c r="A7" s="1"/>
      <c r="B7" s="15">
        <v>101</v>
      </c>
      <c r="C7" s="13" t="s">
        <v>24</v>
      </c>
      <c r="D7" s="7"/>
      <c r="E7" s="14"/>
      <c r="F7" s="14"/>
      <c r="G7" s="8"/>
      <c r="H7" s="1"/>
    </row>
    <row r="8" spans="1:8" ht="15" customHeight="1">
      <c r="A8" s="1"/>
      <c r="B8" s="6" t="s">
        <v>25</v>
      </c>
      <c r="C8" s="13" t="s">
        <v>26</v>
      </c>
      <c r="D8" s="7"/>
      <c r="E8" s="14"/>
      <c r="F8" s="21"/>
      <c r="G8" s="26"/>
      <c r="H8" s="1"/>
    </row>
    <row r="9" spans="1:8" ht="15" customHeight="1">
      <c r="A9" s="1"/>
      <c r="B9" s="6" t="s">
        <v>27</v>
      </c>
      <c r="C9" s="13" t="s">
        <v>28</v>
      </c>
      <c r="D9" s="7" t="s">
        <v>29</v>
      </c>
      <c r="E9" s="18">
        <v>1</v>
      </c>
      <c r="F9" s="19">
        <f>(SUM(G12:G17)+'【标表1】投标报价汇总表'!F7)*0.003</f>
        <v>764.50026</v>
      </c>
      <c r="G9" s="20">
        <f>ROUND(E9*F9,2)</f>
        <v>764.5</v>
      </c>
      <c r="H9" s="1"/>
    </row>
    <row r="10" spans="1:8" ht="15" customHeight="1">
      <c r="A10" s="1"/>
      <c r="B10" s="6" t="s">
        <v>30</v>
      </c>
      <c r="C10" s="13" t="s">
        <v>31</v>
      </c>
      <c r="D10" s="7" t="s">
        <v>29</v>
      </c>
      <c r="E10" s="18">
        <v>1</v>
      </c>
      <c r="F10" s="21">
        <v>3000</v>
      </c>
      <c r="G10" s="20">
        <f aca="true" t="shared" si="0" ref="G10:G17">ROUND(E10*F10,2)</f>
        <v>3000</v>
      </c>
      <c r="H10" s="1"/>
    </row>
    <row r="11" spans="1:8" ht="15" customHeight="1">
      <c r="A11" s="1"/>
      <c r="B11" s="15">
        <v>102</v>
      </c>
      <c r="C11" s="13" t="s">
        <v>32</v>
      </c>
      <c r="D11" s="7"/>
      <c r="E11" s="14"/>
      <c r="F11" s="21"/>
      <c r="G11" s="20">
        <f t="shared" si="0"/>
        <v>0</v>
      </c>
      <c r="H11" s="1"/>
    </row>
    <row r="12" spans="1:8" ht="15" customHeight="1">
      <c r="A12" s="1"/>
      <c r="B12" s="6" t="s">
        <v>33</v>
      </c>
      <c r="C12" s="13" t="s">
        <v>34</v>
      </c>
      <c r="D12" s="7" t="s">
        <v>29</v>
      </c>
      <c r="E12" s="18">
        <v>1</v>
      </c>
      <c r="F12" s="24"/>
      <c r="G12" s="20">
        <f t="shared" si="0"/>
        <v>0</v>
      </c>
      <c r="H12" s="1"/>
    </row>
    <row r="13" spans="1:8" ht="15" customHeight="1">
      <c r="A13" s="1"/>
      <c r="B13" s="6" t="s">
        <v>35</v>
      </c>
      <c r="C13" s="13" t="s">
        <v>36</v>
      </c>
      <c r="D13" s="7" t="s">
        <v>29</v>
      </c>
      <c r="E13" s="18">
        <v>1</v>
      </c>
      <c r="F13" s="24"/>
      <c r="G13" s="20">
        <f t="shared" si="0"/>
        <v>0</v>
      </c>
      <c r="H13" s="1"/>
    </row>
    <row r="14" spans="1:8" ht="15" customHeight="1">
      <c r="A14" s="1"/>
      <c r="B14" s="6" t="s">
        <v>37</v>
      </c>
      <c r="C14" s="13" t="s">
        <v>38</v>
      </c>
      <c r="D14" s="7" t="s">
        <v>29</v>
      </c>
      <c r="E14" s="18">
        <v>1</v>
      </c>
      <c r="F14" s="21">
        <v>154833.42</v>
      </c>
      <c r="G14" s="20">
        <f t="shared" si="0"/>
        <v>154833.42</v>
      </c>
      <c r="H14" s="1"/>
    </row>
    <row r="15" spans="1:8" ht="15" customHeight="1">
      <c r="A15" s="1"/>
      <c r="B15" s="6" t="s">
        <v>39</v>
      </c>
      <c r="C15" s="13" t="s">
        <v>40</v>
      </c>
      <c r="D15" s="7" t="s">
        <v>29</v>
      </c>
      <c r="E15" s="18">
        <v>1</v>
      </c>
      <c r="F15" s="21">
        <v>100000</v>
      </c>
      <c r="G15" s="20">
        <f t="shared" si="0"/>
        <v>100000</v>
      </c>
      <c r="H15" s="1"/>
    </row>
    <row r="16" spans="1:8" ht="15" customHeight="1">
      <c r="A16" s="1"/>
      <c r="B16" s="15">
        <v>104</v>
      </c>
      <c r="C16" s="13" t="s">
        <v>41</v>
      </c>
      <c r="D16" s="7"/>
      <c r="E16" s="14"/>
      <c r="F16" s="21"/>
      <c r="G16" s="20">
        <f t="shared" si="0"/>
        <v>0</v>
      </c>
      <c r="H16" s="1"/>
    </row>
    <row r="17" spans="1:8" ht="15" customHeight="1">
      <c r="A17" s="1"/>
      <c r="B17" s="6" t="s">
        <v>42</v>
      </c>
      <c r="C17" s="13" t="s">
        <v>41</v>
      </c>
      <c r="D17" s="7" t="s">
        <v>29</v>
      </c>
      <c r="E17" s="18">
        <v>1</v>
      </c>
      <c r="F17" s="24"/>
      <c r="G17" s="20">
        <f t="shared" si="0"/>
        <v>0</v>
      </c>
      <c r="H17" s="1"/>
    </row>
    <row r="18" spans="1:8" ht="409.5" customHeight="1">
      <c r="A18" s="1"/>
      <c r="B18" s="6"/>
      <c r="C18" s="13"/>
      <c r="D18" s="7"/>
      <c r="E18" s="14"/>
      <c r="F18" s="14"/>
      <c r="G18" s="8"/>
      <c r="H18" s="1"/>
    </row>
    <row r="19" spans="1:8" ht="15" customHeight="1" thickBot="1">
      <c r="A19" s="1"/>
      <c r="B19" s="33" t="s">
        <v>145</v>
      </c>
      <c r="C19" s="34"/>
      <c r="D19" s="34"/>
      <c r="E19" s="27">
        <f>SUM(G7:G17)</f>
        <v>258597.92</v>
      </c>
      <c r="F19" s="35" t="s">
        <v>146</v>
      </c>
      <c r="G19" s="36"/>
      <c r="H19" s="1"/>
    </row>
  </sheetData>
  <sheetProtection password="CC3D" sheet="1"/>
  <mergeCells count="6">
    <mergeCell ref="B19:D19"/>
    <mergeCell ref="F19:G19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zoomScalePageLayoutView="0" workbookViewId="0" topLeftCell="A49">
      <selection activeCell="G68" sqref="G6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30" t="s">
        <v>15</v>
      </c>
      <c r="C2" s="30"/>
      <c r="D2" s="30"/>
      <c r="E2" s="30"/>
      <c r="F2" s="30"/>
      <c r="G2" s="30"/>
      <c r="H2" s="1"/>
    </row>
    <row r="3" spans="1:8" ht="15" customHeight="1">
      <c r="A3" s="1"/>
      <c r="B3" s="31" t="s">
        <v>1</v>
      </c>
      <c r="C3" s="31"/>
      <c r="D3" s="37"/>
      <c r="E3" s="37"/>
      <c r="F3" s="37"/>
      <c r="G3" s="2" t="s">
        <v>16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8" t="s">
        <v>43</v>
      </c>
      <c r="C5" s="38"/>
      <c r="D5" s="38"/>
      <c r="E5" s="38"/>
      <c r="F5" s="38"/>
      <c r="G5" s="38"/>
      <c r="H5" s="1"/>
    </row>
    <row r="6" spans="1:8" ht="16.5" customHeight="1">
      <c r="A6" s="1"/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 t="s">
        <v>23</v>
      </c>
      <c r="H6" s="1"/>
    </row>
    <row r="7" spans="1:8" ht="15" customHeight="1">
      <c r="A7" s="1"/>
      <c r="B7" s="15">
        <v>602</v>
      </c>
      <c r="C7" s="13" t="s">
        <v>44</v>
      </c>
      <c r="D7" s="7"/>
      <c r="E7" s="14"/>
      <c r="F7" s="22"/>
      <c r="G7" s="17"/>
      <c r="H7" s="1"/>
    </row>
    <row r="8" spans="1:8" ht="15" customHeight="1">
      <c r="A8" s="1"/>
      <c r="B8" s="6" t="s">
        <v>45</v>
      </c>
      <c r="C8" s="13" t="s">
        <v>46</v>
      </c>
      <c r="D8" s="7"/>
      <c r="E8" s="14"/>
      <c r="F8" s="22"/>
      <c r="G8" s="17"/>
      <c r="H8" s="1"/>
    </row>
    <row r="9" spans="1:8" ht="15" customHeight="1">
      <c r="A9" s="1"/>
      <c r="B9" s="6" t="s">
        <v>27</v>
      </c>
      <c r="C9" s="13" t="s">
        <v>47</v>
      </c>
      <c r="D9" s="7"/>
      <c r="E9" s="14"/>
      <c r="F9" s="22"/>
      <c r="G9" s="17"/>
      <c r="H9" s="1"/>
    </row>
    <row r="10" spans="1:8" ht="15" customHeight="1">
      <c r="A10" s="1"/>
      <c r="B10" s="6" t="s">
        <v>48</v>
      </c>
      <c r="C10" s="13" t="s">
        <v>49</v>
      </c>
      <c r="D10" s="7" t="s">
        <v>50</v>
      </c>
      <c r="E10" s="18">
        <v>129.48</v>
      </c>
      <c r="F10" s="25"/>
      <c r="G10" s="23">
        <f>ROUND(E10*F10,2)</f>
        <v>0</v>
      </c>
      <c r="H10" s="1"/>
    </row>
    <row r="11" spans="1:8" ht="15" customHeight="1">
      <c r="A11" s="1"/>
      <c r="B11" s="6" t="s">
        <v>51</v>
      </c>
      <c r="C11" s="13" t="s">
        <v>52</v>
      </c>
      <c r="D11" s="7"/>
      <c r="E11" s="14"/>
      <c r="F11" s="25"/>
      <c r="G11" s="23">
        <f aca="true" t="shared" si="0" ref="G11:G68">ROUND(E11*F11,2)</f>
        <v>0</v>
      </c>
      <c r="H11" s="1"/>
    </row>
    <row r="12" spans="1:8" ht="15" customHeight="1">
      <c r="A12" s="1"/>
      <c r="B12" s="6" t="s">
        <v>53</v>
      </c>
      <c r="C12" s="13" t="s">
        <v>54</v>
      </c>
      <c r="D12" s="7" t="s">
        <v>55</v>
      </c>
      <c r="E12" s="18">
        <v>19697.81</v>
      </c>
      <c r="F12" s="25"/>
      <c r="G12" s="23">
        <f t="shared" si="0"/>
        <v>0</v>
      </c>
      <c r="H12" s="1"/>
    </row>
    <row r="13" spans="1:8" ht="15" customHeight="1">
      <c r="A13" s="1"/>
      <c r="B13" s="6" t="s">
        <v>56</v>
      </c>
      <c r="C13" s="13" t="s">
        <v>57</v>
      </c>
      <c r="D13" s="7"/>
      <c r="E13" s="14"/>
      <c r="F13" s="25"/>
      <c r="G13" s="23">
        <f t="shared" si="0"/>
        <v>0</v>
      </c>
      <c r="H13" s="1"/>
    </row>
    <row r="14" spans="1:8" ht="15" customHeight="1">
      <c r="A14" s="1"/>
      <c r="B14" s="6" t="s">
        <v>27</v>
      </c>
      <c r="C14" s="13" t="s">
        <v>58</v>
      </c>
      <c r="D14" s="7"/>
      <c r="E14" s="14"/>
      <c r="F14" s="25"/>
      <c r="G14" s="23">
        <f t="shared" si="0"/>
        <v>0</v>
      </c>
      <c r="H14" s="1"/>
    </row>
    <row r="15" spans="1:8" ht="15" customHeight="1">
      <c r="A15" s="1"/>
      <c r="B15" s="6" t="s">
        <v>48</v>
      </c>
      <c r="C15" s="13" t="s">
        <v>59</v>
      </c>
      <c r="D15" s="7" t="s">
        <v>60</v>
      </c>
      <c r="E15" s="18">
        <v>946</v>
      </c>
      <c r="F15" s="25"/>
      <c r="G15" s="23">
        <f t="shared" si="0"/>
        <v>0</v>
      </c>
      <c r="H15" s="1"/>
    </row>
    <row r="16" spans="1:8" ht="15" customHeight="1">
      <c r="A16" s="1"/>
      <c r="B16" s="6" t="s">
        <v>61</v>
      </c>
      <c r="C16" s="13" t="s">
        <v>62</v>
      </c>
      <c r="D16" s="7" t="s">
        <v>60</v>
      </c>
      <c r="E16" s="18">
        <v>5064</v>
      </c>
      <c r="F16" s="25"/>
      <c r="G16" s="23">
        <f t="shared" si="0"/>
        <v>0</v>
      </c>
      <c r="H16" s="1"/>
    </row>
    <row r="17" spans="1:8" ht="15" customHeight="1">
      <c r="A17" s="1"/>
      <c r="B17" s="6" t="s">
        <v>63</v>
      </c>
      <c r="C17" s="13" t="s">
        <v>64</v>
      </c>
      <c r="D17" s="7" t="s">
        <v>60</v>
      </c>
      <c r="E17" s="18">
        <v>112</v>
      </c>
      <c r="F17" s="25"/>
      <c r="G17" s="23">
        <f t="shared" si="0"/>
        <v>0</v>
      </c>
      <c r="H17" s="1"/>
    </row>
    <row r="18" spans="1:8" ht="24" customHeight="1">
      <c r="A18" s="1"/>
      <c r="B18" s="6" t="s">
        <v>65</v>
      </c>
      <c r="C18" s="13" t="s">
        <v>66</v>
      </c>
      <c r="D18" s="7" t="s">
        <v>60</v>
      </c>
      <c r="E18" s="18">
        <v>108</v>
      </c>
      <c r="F18" s="25"/>
      <c r="G18" s="23">
        <f t="shared" si="0"/>
        <v>0</v>
      </c>
      <c r="H18" s="1"/>
    </row>
    <row r="19" spans="1:8" ht="15" customHeight="1">
      <c r="A19" s="1"/>
      <c r="B19" s="6" t="s">
        <v>67</v>
      </c>
      <c r="C19" s="13" t="s">
        <v>68</v>
      </c>
      <c r="D19" s="7" t="s">
        <v>60</v>
      </c>
      <c r="E19" s="18">
        <v>336</v>
      </c>
      <c r="F19" s="25"/>
      <c r="G19" s="23">
        <f t="shared" si="0"/>
        <v>0</v>
      </c>
      <c r="H19" s="1"/>
    </row>
    <row r="20" spans="1:8" ht="15" customHeight="1">
      <c r="A20" s="1"/>
      <c r="B20" s="6" t="s">
        <v>69</v>
      </c>
      <c r="C20" s="13" t="s">
        <v>70</v>
      </c>
      <c r="D20" s="7" t="s">
        <v>60</v>
      </c>
      <c r="E20" s="18">
        <v>228</v>
      </c>
      <c r="F20" s="25"/>
      <c r="G20" s="23">
        <f t="shared" si="0"/>
        <v>0</v>
      </c>
      <c r="H20" s="1"/>
    </row>
    <row r="21" spans="1:8" ht="15" customHeight="1">
      <c r="A21" s="1"/>
      <c r="B21" s="6" t="s">
        <v>71</v>
      </c>
      <c r="C21" s="13" t="s">
        <v>72</v>
      </c>
      <c r="D21" s="7" t="s">
        <v>60</v>
      </c>
      <c r="E21" s="18">
        <v>448</v>
      </c>
      <c r="F21" s="25"/>
      <c r="G21" s="23">
        <f t="shared" si="0"/>
        <v>0</v>
      </c>
      <c r="H21" s="1"/>
    </row>
    <row r="22" spans="1:8" ht="15" customHeight="1">
      <c r="A22" s="1"/>
      <c r="B22" s="6" t="s">
        <v>30</v>
      </c>
      <c r="C22" s="13" t="s">
        <v>73</v>
      </c>
      <c r="D22" s="7"/>
      <c r="E22" s="14"/>
      <c r="F22" s="25"/>
      <c r="G22" s="23">
        <f t="shared" si="0"/>
        <v>0</v>
      </c>
      <c r="H22" s="1"/>
    </row>
    <row r="23" spans="1:8" ht="15" customHeight="1">
      <c r="A23" s="1"/>
      <c r="B23" s="6" t="s">
        <v>74</v>
      </c>
      <c r="C23" s="13" t="s">
        <v>75</v>
      </c>
      <c r="D23" s="7" t="s">
        <v>60</v>
      </c>
      <c r="E23" s="18">
        <v>9472</v>
      </c>
      <c r="F23" s="25"/>
      <c r="G23" s="23">
        <f t="shared" si="0"/>
        <v>0</v>
      </c>
      <c r="H23" s="1"/>
    </row>
    <row r="24" spans="1:8" ht="15" customHeight="1">
      <c r="A24" s="1"/>
      <c r="B24" s="6" t="s">
        <v>76</v>
      </c>
      <c r="C24" s="13" t="s">
        <v>77</v>
      </c>
      <c r="D24" s="7" t="s">
        <v>60</v>
      </c>
      <c r="E24" s="18">
        <v>348</v>
      </c>
      <c r="F24" s="25"/>
      <c r="G24" s="23">
        <f t="shared" si="0"/>
        <v>0</v>
      </c>
      <c r="H24" s="1"/>
    </row>
    <row r="25" spans="1:8" ht="15" customHeight="1">
      <c r="A25" s="1"/>
      <c r="B25" s="6" t="s">
        <v>78</v>
      </c>
      <c r="C25" s="13" t="s">
        <v>79</v>
      </c>
      <c r="D25" s="7" t="s">
        <v>60</v>
      </c>
      <c r="E25" s="18">
        <v>100</v>
      </c>
      <c r="F25" s="25"/>
      <c r="G25" s="23">
        <f t="shared" si="0"/>
        <v>0</v>
      </c>
      <c r="H25" s="1"/>
    </row>
    <row r="26" spans="1:8" ht="15" customHeight="1">
      <c r="A26" s="1"/>
      <c r="B26" s="6" t="s">
        <v>80</v>
      </c>
      <c r="C26" s="13" t="s">
        <v>72</v>
      </c>
      <c r="D26" s="7" t="s">
        <v>60</v>
      </c>
      <c r="E26" s="18">
        <v>448</v>
      </c>
      <c r="F26" s="25"/>
      <c r="G26" s="23">
        <f t="shared" si="0"/>
        <v>0</v>
      </c>
      <c r="H26" s="1"/>
    </row>
    <row r="27" spans="1:8" ht="15" customHeight="1">
      <c r="A27" s="1"/>
      <c r="B27" s="6" t="s">
        <v>81</v>
      </c>
      <c r="C27" s="13" t="s">
        <v>82</v>
      </c>
      <c r="D27" s="7"/>
      <c r="E27" s="14"/>
      <c r="F27" s="25"/>
      <c r="G27" s="23">
        <f t="shared" si="0"/>
        <v>0</v>
      </c>
      <c r="H27" s="1"/>
    </row>
    <row r="28" spans="1:8" ht="15" customHeight="1">
      <c r="A28" s="1"/>
      <c r="B28" s="6" t="s">
        <v>83</v>
      </c>
      <c r="C28" s="13" t="s">
        <v>84</v>
      </c>
      <c r="D28" s="7" t="s">
        <v>85</v>
      </c>
      <c r="E28" s="18">
        <v>99</v>
      </c>
      <c r="F28" s="25"/>
      <c r="G28" s="23">
        <f t="shared" si="0"/>
        <v>0</v>
      </c>
      <c r="H28" s="1"/>
    </row>
    <row r="29" spans="1:8" ht="15" customHeight="1">
      <c r="A29" s="1"/>
      <c r="B29" s="6" t="s">
        <v>86</v>
      </c>
      <c r="C29" s="13" t="s">
        <v>87</v>
      </c>
      <c r="D29" s="7" t="s">
        <v>85</v>
      </c>
      <c r="E29" s="18">
        <v>11</v>
      </c>
      <c r="F29" s="25"/>
      <c r="G29" s="23">
        <f t="shared" si="0"/>
        <v>0</v>
      </c>
      <c r="H29" s="1"/>
    </row>
    <row r="30" spans="1:8" ht="15" customHeight="1">
      <c r="A30" s="1"/>
      <c r="B30" s="15">
        <v>604</v>
      </c>
      <c r="C30" s="13" t="s">
        <v>88</v>
      </c>
      <c r="D30" s="7"/>
      <c r="E30" s="14"/>
      <c r="F30" s="25"/>
      <c r="G30" s="23">
        <f t="shared" si="0"/>
        <v>0</v>
      </c>
      <c r="H30" s="1"/>
    </row>
    <row r="31" spans="1:8" ht="15" customHeight="1">
      <c r="A31" s="1"/>
      <c r="B31" s="6" t="s">
        <v>89</v>
      </c>
      <c r="C31" s="13" t="s">
        <v>90</v>
      </c>
      <c r="D31" s="7"/>
      <c r="E31" s="14"/>
      <c r="F31" s="25"/>
      <c r="G31" s="23">
        <f t="shared" si="0"/>
        <v>0</v>
      </c>
      <c r="H31" s="1"/>
    </row>
    <row r="32" spans="1:8" ht="15" customHeight="1">
      <c r="A32" s="1"/>
      <c r="B32" s="6" t="s">
        <v>27</v>
      </c>
      <c r="C32" s="13" t="s">
        <v>91</v>
      </c>
      <c r="D32" s="7" t="s">
        <v>85</v>
      </c>
      <c r="E32" s="18">
        <v>2</v>
      </c>
      <c r="F32" s="25"/>
      <c r="G32" s="23">
        <f t="shared" si="0"/>
        <v>0</v>
      </c>
      <c r="H32" s="1"/>
    </row>
    <row r="33" spans="1:8" ht="15" customHeight="1">
      <c r="A33" s="1"/>
      <c r="B33" s="6" t="s">
        <v>30</v>
      </c>
      <c r="C33" s="13" t="s">
        <v>92</v>
      </c>
      <c r="D33" s="7" t="s">
        <v>85</v>
      </c>
      <c r="E33" s="18">
        <v>4</v>
      </c>
      <c r="F33" s="25"/>
      <c r="G33" s="23">
        <f t="shared" si="0"/>
        <v>0</v>
      </c>
      <c r="H33" s="1"/>
    </row>
    <row r="34" spans="1:8" ht="15" customHeight="1">
      <c r="A34" s="1"/>
      <c r="B34" s="6" t="s">
        <v>81</v>
      </c>
      <c r="C34" s="13" t="s">
        <v>93</v>
      </c>
      <c r="D34" s="7" t="s">
        <v>85</v>
      </c>
      <c r="E34" s="18">
        <v>13</v>
      </c>
      <c r="F34" s="25"/>
      <c r="G34" s="23">
        <f t="shared" si="0"/>
        <v>0</v>
      </c>
      <c r="H34" s="1"/>
    </row>
    <row r="35" spans="1:8" ht="15" customHeight="1">
      <c r="A35" s="1"/>
      <c r="B35" s="6" t="s">
        <v>51</v>
      </c>
      <c r="C35" s="13" t="s">
        <v>94</v>
      </c>
      <c r="D35" s="7" t="s">
        <v>85</v>
      </c>
      <c r="E35" s="18">
        <v>2</v>
      </c>
      <c r="F35" s="25"/>
      <c r="G35" s="23">
        <f t="shared" si="0"/>
        <v>0</v>
      </c>
      <c r="H35" s="1"/>
    </row>
    <row r="36" spans="1:8" ht="15" customHeight="1">
      <c r="A36" s="1"/>
      <c r="B36" s="6" t="s">
        <v>95</v>
      </c>
      <c r="C36" s="13" t="s">
        <v>96</v>
      </c>
      <c r="D36" s="7" t="s">
        <v>85</v>
      </c>
      <c r="E36" s="18">
        <v>10</v>
      </c>
      <c r="F36" s="25"/>
      <c r="G36" s="23">
        <f t="shared" si="0"/>
        <v>0</v>
      </c>
      <c r="H36" s="1"/>
    </row>
    <row r="37" spans="1:8" ht="15" customHeight="1">
      <c r="A37" s="1"/>
      <c r="B37" s="6" t="s">
        <v>97</v>
      </c>
      <c r="C37" s="13" t="s">
        <v>98</v>
      </c>
      <c r="D37" s="7" t="s">
        <v>85</v>
      </c>
      <c r="E37" s="18">
        <v>2</v>
      </c>
      <c r="F37" s="25"/>
      <c r="G37" s="23">
        <f t="shared" si="0"/>
        <v>0</v>
      </c>
      <c r="H37" s="1"/>
    </row>
    <row r="38" spans="1:8" ht="15" customHeight="1">
      <c r="A38" s="1"/>
      <c r="B38" s="6" t="s">
        <v>99</v>
      </c>
      <c r="C38" s="13" t="s">
        <v>100</v>
      </c>
      <c r="D38" s="7"/>
      <c r="E38" s="14"/>
      <c r="F38" s="25"/>
      <c r="G38" s="23">
        <f t="shared" si="0"/>
        <v>0</v>
      </c>
      <c r="H38" s="1"/>
    </row>
    <row r="39" spans="1:8" ht="15" customHeight="1">
      <c r="A39" s="1"/>
      <c r="B39" s="6" t="s">
        <v>27</v>
      </c>
      <c r="C39" s="13" t="s">
        <v>101</v>
      </c>
      <c r="D39" s="7" t="s">
        <v>85</v>
      </c>
      <c r="E39" s="18">
        <v>4</v>
      </c>
      <c r="F39" s="25"/>
      <c r="G39" s="23">
        <f t="shared" si="0"/>
        <v>0</v>
      </c>
      <c r="H39" s="1"/>
    </row>
    <row r="40" spans="1:8" ht="15" customHeight="1">
      <c r="A40" s="1"/>
      <c r="B40" s="6" t="s">
        <v>30</v>
      </c>
      <c r="C40" s="13" t="s">
        <v>102</v>
      </c>
      <c r="D40" s="7" t="s">
        <v>85</v>
      </c>
      <c r="E40" s="18">
        <v>4</v>
      </c>
      <c r="F40" s="25"/>
      <c r="G40" s="23">
        <f t="shared" si="0"/>
        <v>0</v>
      </c>
      <c r="H40" s="1"/>
    </row>
    <row r="41" spans="1:8" ht="15" customHeight="1">
      <c r="A41" s="1"/>
      <c r="B41" s="6" t="s">
        <v>81</v>
      </c>
      <c r="C41" s="13" t="s">
        <v>103</v>
      </c>
      <c r="D41" s="7" t="s">
        <v>85</v>
      </c>
      <c r="E41" s="18">
        <v>12</v>
      </c>
      <c r="F41" s="25"/>
      <c r="G41" s="23">
        <f t="shared" si="0"/>
        <v>0</v>
      </c>
      <c r="H41" s="1"/>
    </row>
    <row r="42" spans="1:8" ht="15" customHeight="1">
      <c r="A42" s="1"/>
      <c r="B42" s="6" t="s">
        <v>51</v>
      </c>
      <c r="C42" s="13" t="s">
        <v>104</v>
      </c>
      <c r="D42" s="7" t="s">
        <v>85</v>
      </c>
      <c r="E42" s="18">
        <v>4</v>
      </c>
      <c r="F42" s="25"/>
      <c r="G42" s="23">
        <f t="shared" si="0"/>
        <v>0</v>
      </c>
      <c r="H42" s="1"/>
    </row>
    <row r="43" spans="1:8" ht="15" customHeight="1">
      <c r="A43" s="1"/>
      <c r="B43" s="6" t="s">
        <v>95</v>
      </c>
      <c r="C43" s="13" t="s">
        <v>105</v>
      </c>
      <c r="D43" s="7" t="s">
        <v>85</v>
      </c>
      <c r="E43" s="18">
        <v>4</v>
      </c>
      <c r="F43" s="25"/>
      <c r="G43" s="23">
        <f t="shared" si="0"/>
        <v>0</v>
      </c>
      <c r="H43" s="1"/>
    </row>
    <row r="44" spans="1:8" ht="15" customHeight="1">
      <c r="A44" s="1"/>
      <c r="B44" s="6" t="s">
        <v>97</v>
      </c>
      <c r="C44" s="13" t="s">
        <v>106</v>
      </c>
      <c r="D44" s="7" t="s">
        <v>85</v>
      </c>
      <c r="E44" s="18">
        <v>1</v>
      </c>
      <c r="F44" s="25"/>
      <c r="G44" s="23">
        <f t="shared" si="0"/>
        <v>0</v>
      </c>
      <c r="H44" s="1"/>
    </row>
    <row r="45" spans="1:8" ht="15" customHeight="1">
      <c r="A45" s="1"/>
      <c r="B45" s="6" t="s">
        <v>107</v>
      </c>
      <c r="C45" s="13" t="s">
        <v>108</v>
      </c>
      <c r="D45" s="7" t="s">
        <v>85</v>
      </c>
      <c r="E45" s="18">
        <v>1</v>
      </c>
      <c r="F45" s="25"/>
      <c r="G45" s="23">
        <f t="shared" si="0"/>
        <v>0</v>
      </c>
      <c r="H45" s="1"/>
    </row>
    <row r="46" spans="1:8" ht="15" customHeight="1">
      <c r="A46" s="1"/>
      <c r="B46" s="6" t="s">
        <v>109</v>
      </c>
      <c r="C46" s="13" t="s">
        <v>110</v>
      </c>
      <c r="D46" s="7" t="s">
        <v>85</v>
      </c>
      <c r="E46" s="18">
        <v>8</v>
      </c>
      <c r="F46" s="25"/>
      <c r="G46" s="23">
        <f t="shared" si="0"/>
        <v>0</v>
      </c>
      <c r="H46" s="1"/>
    </row>
    <row r="47" spans="1:8" ht="15" customHeight="1">
      <c r="A47" s="1"/>
      <c r="B47" s="6" t="s">
        <v>111</v>
      </c>
      <c r="C47" s="13" t="s">
        <v>112</v>
      </c>
      <c r="D47" s="7" t="s">
        <v>85</v>
      </c>
      <c r="E47" s="18">
        <v>2</v>
      </c>
      <c r="F47" s="25"/>
      <c r="G47" s="23">
        <f t="shared" si="0"/>
        <v>0</v>
      </c>
      <c r="H47" s="1"/>
    </row>
    <row r="48" spans="1:8" ht="15" customHeight="1">
      <c r="A48" s="1"/>
      <c r="B48" s="6" t="s">
        <v>113</v>
      </c>
      <c r="C48" s="13" t="s">
        <v>114</v>
      </c>
      <c r="D48" s="7" t="s">
        <v>85</v>
      </c>
      <c r="E48" s="18">
        <v>2</v>
      </c>
      <c r="F48" s="25"/>
      <c r="G48" s="23">
        <f t="shared" si="0"/>
        <v>0</v>
      </c>
      <c r="H48" s="1"/>
    </row>
    <row r="49" spans="1:8" ht="15" customHeight="1">
      <c r="A49" s="1"/>
      <c r="B49" s="6" t="s">
        <v>115</v>
      </c>
      <c r="C49" s="13" t="s">
        <v>116</v>
      </c>
      <c r="D49" s="7" t="s">
        <v>85</v>
      </c>
      <c r="E49" s="18">
        <v>6</v>
      </c>
      <c r="F49" s="25"/>
      <c r="G49" s="23">
        <f t="shared" si="0"/>
        <v>0</v>
      </c>
      <c r="H49" s="1"/>
    </row>
    <row r="50" spans="1:8" ht="15" customHeight="1">
      <c r="A50" s="1"/>
      <c r="B50" s="6" t="s">
        <v>117</v>
      </c>
      <c r="C50" s="13" t="s">
        <v>118</v>
      </c>
      <c r="D50" s="7"/>
      <c r="E50" s="14"/>
      <c r="F50" s="25"/>
      <c r="G50" s="23">
        <f t="shared" si="0"/>
        <v>0</v>
      </c>
      <c r="H50" s="1"/>
    </row>
    <row r="51" spans="1:8" ht="15" customHeight="1">
      <c r="A51" s="1"/>
      <c r="B51" s="6" t="s">
        <v>27</v>
      </c>
      <c r="C51" s="13" t="s">
        <v>119</v>
      </c>
      <c r="D51" s="7" t="s">
        <v>85</v>
      </c>
      <c r="E51" s="18">
        <v>3</v>
      </c>
      <c r="F51" s="25"/>
      <c r="G51" s="23">
        <f t="shared" si="0"/>
        <v>0</v>
      </c>
      <c r="H51" s="1"/>
    </row>
    <row r="52" spans="1:8" ht="15" customHeight="1">
      <c r="A52" s="1"/>
      <c r="B52" s="6" t="s">
        <v>30</v>
      </c>
      <c r="C52" s="13" t="s">
        <v>101</v>
      </c>
      <c r="D52" s="7" t="s">
        <v>85</v>
      </c>
      <c r="E52" s="18">
        <v>9</v>
      </c>
      <c r="F52" s="25"/>
      <c r="G52" s="23">
        <f t="shared" si="0"/>
        <v>0</v>
      </c>
      <c r="H52" s="1"/>
    </row>
    <row r="53" spans="1:8" ht="15" customHeight="1">
      <c r="A53" s="1"/>
      <c r="B53" s="6" t="s">
        <v>81</v>
      </c>
      <c r="C53" s="13" t="s">
        <v>120</v>
      </c>
      <c r="D53" s="7" t="s">
        <v>85</v>
      </c>
      <c r="E53" s="18">
        <v>34</v>
      </c>
      <c r="F53" s="25"/>
      <c r="G53" s="23">
        <f t="shared" si="0"/>
        <v>0</v>
      </c>
      <c r="H53" s="1"/>
    </row>
    <row r="54" spans="1:8" ht="15" customHeight="1">
      <c r="A54" s="1"/>
      <c r="B54" s="6" t="s">
        <v>51</v>
      </c>
      <c r="C54" s="13" t="s">
        <v>121</v>
      </c>
      <c r="D54" s="7" t="s">
        <v>85</v>
      </c>
      <c r="E54" s="18">
        <v>18</v>
      </c>
      <c r="F54" s="25"/>
      <c r="G54" s="23">
        <f t="shared" si="0"/>
        <v>0</v>
      </c>
      <c r="H54" s="1"/>
    </row>
    <row r="55" spans="1:8" ht="15" customHeight="1">
      <c r="A55" s="1"/>
      <c r="B55" s="6" t="s">
        <v>122</v>
      </c>
      <c r="C55" s="13" t="s">
        <v>123</v>
      </c>
      <c r="D55" s="7" t="s">
        <v>85</v>
      </c>
      <c r="E55" s="18">
        <v>14</v>
      </c>
      <c r="F55" s="25"/>
      <c r="G55" s="23">
        <f t="shared" si="0"/>
        <v>0</v>
      </c>
      <c r="H55" s="1"/>
    </row>
    <row r="56" spans="1:8" ht="15" customHeight="1">
      <c r="A56" s="1"/>
      <c r="B56" s="6" t="s">
        <v>124</v>
      </c>
      <c r="C56" s="13" t="s">
        <v>125</v>
      </c>
      <c r="D56" s="7" t="s">
        <v>85</v>
      </c>
      <c r="E56" s="18">
        <v>139</v>
      </c>
      <c r="F56" s="25"/>
      <c r="G56" s="23">
        <f t="shared" si="0"/>
        <v>0</v>
      </c>
      <c r="H56" s="1"/>
    </row>
    <row r="57" spans="1:8" ht="15" customHeight="1">
      <c r="A57" s="1"/>
      <c r="B57" s="6" t="s">
        <v>126</v>
      </c>
      <c r="C57" s="13" t="s">
        <v>127</v>
      </c>
      <c r="D57" s="7" t="s">
        <v>85</v>
      </c>
      <c r="E57" s="18">
        <v>123</v>
      </c>
      <c r="F57" s="25"/>
      <c r="G57" s="23">
        <f t="shared" si="0"/>
        <v>0</v>
      </c>
      <c r="H57" s="1"/>
    </row>
    <row r="58" spans="1:8" ht="15" customHeight="1">
      <c r="A58" s="1"/>
      <c r="B58" s="15">
        <v>605</v>
      </c>
      <c r="C58" s="13" t="s">
        <v>128</v>
      </c>
      <c r="D58" s="7"/>
      <c r="E58" s="14"/>
      <c r="F58" s="25"/>
      <c r="G58" s="23">
        <f t="shared" si="0"/>
        <v>0</v>
      </c>
      <c r="H58" s="1"/>
    </row>
    <row r="59" spans="1:8" ht="15" customHeight="1">
      <c r="A59" s="1"/>
      <c r="B59" s="6" t="s">
        <v>129</v>
      </c>
      <c r="C59" s="13" t="s">
        <v>130</v>
      </c>
      <c r="D59" s="7"/>
      <c r="E59" s="14"/>
      <c r="F59" s="25"/>
      <c r="G59" s="23">
        <f t="shared" si="0"/>
        <v>0</v>
      </c>
      <c r="H59" s="1"/>
    </row>
    <row r="60" spans="1:8" ht="15" customHeight="1">
      <c r="A60" s="1"/>
      <c r="B60" s="6" t="s">
        <v>27</v>
      </c>
      <c r="C60" s="13" t="s">
        <v>131</v>
      </c>
      <c r="D60" s="7" t="s">
        <v>132</v>
      </c>
      <c r="E60" s="18">
        <v>6904.68</v>
      </c>
      <c r="F60" s="25"/>
      <c r="G60" s="23">
        <f t="shared" si="0"/>
        <v>0</v>
      </c>
      <c r="H60" s="1"/>
    </row>
    <row r="61" spans="1:8" ht="15" customHeight="1">
      <c r="A61" s="1"/>
      <c r="B61" s="6" t="s">
        <v>30</v>
      </c>
      <c r="C61" s="13" t="s">
        <v>133</v>
      </c>
      <c r="D61" s="7" t="s">
        <v>132</v>
      </c>
      <c r="E61" s="18">
        <v>3670.1</v>
      </c>
      <c r="F61" s="25"/>
      <c r="G61" s="23">
        <f t="shared" si="0"/>
        <v>0</v>
      </c>
      <c r="H61" s="1"/>
    </row>
    <row r="62" spans="1:8" ht="15" customHeight="1">
      <c r="A62" s="1"/>
      <c r="B62" s="6" t="s">
        <v>134</v>
      </c>
      <c r="C62" s="13" t="s">
        <v>135</v>
      </c>
      <c r="D62" s="7"/>
      <c r="E62" s="14"/>
      <c r="F62" s="25"/>
      <c r="G62" s="23">
        <f t="shared" si="0"/>
        <v>0</v>
      </c>
      <c r="H62" s="1"/>
    </row>
    <row r="63" spans="1:8" ht="15" customHeight="1">
      <c r="A63" s="1"/>
      <c r="B63" s="6" t="s">
        <v>27</v>
      </c>
      <c r="C63" s="13" t="s">
        <v>136</v>
      </c>
      <c r="D63" s="7" t="s">
        <v>85</v>
      </c>
      <c r="E63" s="18">
        <v>150</v>
      </c>
      <c r="F63" s="25"/>
      <c r="G63" s="23">
        <f t="shared" si="0"/>
        <v>0</v>
      </c>
      <c r="H63" s="1"/>
    </row>
    <row r="64" spans="1:8" ht="15" customHeight="1">
      <c r="A64" s="1"/>
      <c r="B64" s="6" t="s">
        <v>30</v>
      </c>
      <c r="C64" s="13" t="s">
        <v>137</v>
      </c>
      <c r="D64" s="7" t="s">
        <v>85</v>
      </c>
      <c r="E64" s="18">
        <v>759</v>
      </c>
      <c r="F64" s="25"/>
      <c r="G64" s="23">
        <f t="shared" si="0"/>
        <v>0</v>
      </c>
      <c r="H64" s="1"/>
    </row>
    <row r="65" spans="1:8" ht="15" customHeight="1">
      <c r="A65" s="1"/>
      <c r="B65" s="6" t="s">
        <v>138</v>
      </c>
      <c r="C65" s="13" t="s">
        <v>139</v>
      </c>
      <c r="D65" s="7" t="s">
        <v>132</v>
      </c>
      <c r="E65" s="18">
        <v>284.72</v>
      </c>
      <c r="F65" s="25"/>
      <c r="G65" s="23">
        <f t="shared" si="0"/>
        <v>0</v>
      </c>
      <c r="H65" s="1"/>
    </row>
    <row r="66" spans="1:8" ht="15" customHeight="1">
      <c r="A66" s="1"/>
      <c r="B66" s="15">
        <v>606</v>
      </c>
      <c r="C66" s="13" t="s">
        <v>140</v>
      </c>
      <c r="D66" s="7"/>
      <c r="E66" s="14"/>
      <c r="F66" s="25"/>
      <c r="G66" s="23">
        <f t="shared" si="0"/>
        <v>0</v>
      </c>
      <c r="H66" s="1"/>
    </row>
    <row r="67" spans="1:8" ht="15" customHeight="1">
      <c r="A67" s="1"/>
      <c r="B67" s="6" t="s">
        <v>141</v>
      </c>
      <c r="C67" s="13" t="s">
        <v>142</v>
      </c>
      <c r="D67" s="7" t="s">
        <v>143</v>
      </c>
      <c r="E67" s="18">
        <v>1504</v>
      </c>
      <c r="F67" s="25"/>
      <c r="G67" s="23">
        <f t="shared" si="0"/>
        <v>0</v>
      </c>
      <c r="H67" s="1"/>
    </row>
    <row r="68" spans="1:8" ht="15" customHeight="1">
      <c r="A68" s="1"/>
      <c r="B68" s="15">
        <v>609</v>
      </c>
      <c r="C68" s="13" t="s">
        <v>144</v>
      </c>
      <c r="D68" s="7" t="s">
        <v>85</v>
      </c>
      <c r="E68" s="18">
        <v>64</v>
      </c>
      <c r="F68" s="25"/>
      <c r="G68" s="23">
        <f t="shared" si="0"/>
        <v>0</v>
      </c>
      <c r="H68" s="1"/>
    </row>
    <row r="69" spans="1:8" ht="355.5" customHeight="1">
      <c r="A69" s="1"/>
      <c r="B69" s="6"/>
      <c r="C69" s="13"/>
      <c r="D69" s="7"/>
      <c r="E69" s="14"/>
      <c r="F69" s="14"/>
      <c r="G69" s="8"/>
      <c r="H69" s="1"/>
    </row>
    <row r="70" spans="1:8" ht="15" customHeight="1" thickBot="1">
      <c r="A70" s="1"/>
      <c r="B70" s="33" t="s">
        <v>147</v>
      </c>
      <c r="C70" s="34"/>
      <c r="D70" s="34"/>
      <c r="E70" s="27">
        <f>SUM(G7:G68)</f>
        <v>0</v>
      </c>
      <c r="F70" s="35" t="s">
        <v>146</v>
      </c>
      <c r="G70" s="36"/>
      <c r="H70" s="1"/>
    </row>
  </sheetData>
  <sheetProtection password="CC3D" sheet="1"/>
  <mergeCells count="6">
    <mergeCell ref="B70:D70"/>
    <mergeCell ref="F70:G70"/>
    <mergeCell ref="B2:G2"/>
    <mergeCell ref="B3:C3"/>
    <mergeCell ref="D3:F3"/>
    <mergeCell ref="B5:G5"/>
  </mergeCells>
  <printOptions/>
  <pageMargins left="0" right="0" top="0" bottom="0.9055118110236221" header="0" footer="0"/>
  <pageSetup fitToHeight="832" fitToWidth="59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null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2023-03-28T10:02:43Z</cp:lastPrinted>
  <dcterms:modified xsi:type="dcterms:W3CDTF">2023-03-28T10:02:45Z</dcterms:modified>
  <cp:category/>
  <cp:version/>
  <cp:contentType/>
  <cp:contentStatus/>
</cp:coreProperties>
</file>