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【标表1】投标报价汇总表" sheetId="1" r:id="rId1"/>
    <sheet name="100章" sheetId="2" r:id="rId2"/>
    <sheet name="200章" sheetId="3" r:id="rId3"/>
    <sheet name="300章" sheetId="4" r:id="rId4"/>
    <sheet name="400章" sheetId="5" r:id="rId5"/>
    <sheet name="600章" sheetId="6" r:id="rId6"/>
    <sheet name="1000章 " sheetId="7" r:id="rId7"/>
    <sheet name="1100章 " sheetId="8" r:id="rId8"/>
  </sheets>
  <definedNames>
    <definedName name="_xlnm.Print_Titles" localSheetId="2">'200章'!$1:$6</definedName>
    <definedName name="_xlnm.Print_Titles" localSheetId="3">'300章'!$1:$6</definedName>
    <definedName name="_xlnm.Print_Titles" localSheetId="4">'400章'!$1:$6</definedName>
  </definedNames>
  <calcPr fullCalcOnLoad="1"/>
</workbook>
</file>

<file path=xl/sharedStrings.xml><?xml version="1.0" encoding="utf-8"?>
<sst xmlns="http://schemas.openxmlformats.org/spreadsheetml/2006/main" count="1078" uniqueCount="551">
  <si>
    <t>投标报价汇总表</t>
  </si>
  <si>
    <t>合同段：施工3标段（起讫桩号：K5+440～K8+120）</t>
  </si>
  <si>
    <t>标表1</t>
  </si>
  <si>
    <t>序号</t>
  </si>
  <si>
    <t>章次</t>
  </si>
  <si>
    <t>科目名称</t>
  </si>
  <si>
    <t>金额（元）</t>
  </si>
  <si>
    <t xml:space="preserve">  总 则</t>
  </si>
  <si>
    <t xml:space="preserve">  路 基</t>
  </si>
  <si>
    <t xml:space="preserve">  路 面</t>
  </si>
  <si>
    <t xml:space="preserve">  桥梁、涵洞</t>
  </si>
  <si>
    <t xml:space="preserve">  安全设施及预埋管线</t>
  </si>
  <si>
    <t xml:space="preserve">  通信系统</t>
  </si>
  <si>
    <t xml:space="preserve">  供配电系统</t>
  </si>
  <si>
    <t>第100章至第1200章合计</t>
  </si>
  <si>
    <t>已包含在清单合计中的材料、工程设备、专业工程暂估价合计</t>
  </si>
  <si>
    <t>清单合计减去材料、工程设备、专业工程暂估价合计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</si>
  <si>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</si>
  <si>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</si>
  <si>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</si>
  <si>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</si>
  <si>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</si>
  <si>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</si>
  <si>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</si>
  <si>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</si>
  <si>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</si>
  <si>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</si>
  <si>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</si>
  <si>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</si>
  <si>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</si>
  <si>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</si>
  <si>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</si>
  <si>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</si>
  <si>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</si>
  <si>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</si>
  <si>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</si>
  <si>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</si>
  <si>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</si>
  <si>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</si>
  <si>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</si>
  <si>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</si>
  <si>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</si>
  <si>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</si>
  <si>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</si>
  <si>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102-4</t>
  </si>
  <si>
    <t>信息化系统（暂估价）</t>
  </si>
  <si>
    <t>临时工程与设施</t>
  </si>
  <si>
    <t>103-1</t>
  </si>
  <si>
    <t>临时道路修建、养护与拆除（包括原道路的养护）</t>
  </si>
  <si>
    <t>临时涵洞</t>
  </si>
  <si>
    <t>103-2</t>
  </si>
  <si>
    <t>临时占地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</si>
  <si>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</si>
  <si>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</si>
  <si>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</si>
  <si>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</si>
  <si>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</si>
  <si>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</si>
  <si>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承包人驻地建设</t>
  </si>
  <si>
    <t>104-1</t>
  </si>
  <si>
    <t>清单  第200章  路 基</t>
  </si>
  <si>
    <t>场地清理</t>
  </si>
  <si>
    <t>202-1</t>
  </si>
  <si>
    <t>清理与掘除</t>
  </si>
  <si>
    <t>清理现场</t>
  </si>
  <si>
    <t>-a-1</t>
  </si>
  <si>
    <t>清除表土（含填前夯实）</t>
  </si>
  <si>
    <t>m2</t>
  </si>
  <si>
    <t>砍伐树木</t>
  </si>
  <si>
    <t>棵</t>
  </si>
  <si>
    <t>-c</t>
  </si>
  <si>
    <t>挖除树根</t>
  </si>
  <si>
    <t>202-2</t>
  </si>
  <si>
    <t>挖除旧路面</t>
  </si>
  <si>
    <t>水泥混凝土路面</t>
  </si>
  <si>
    <t>m3</t>
  </si>
  <si>
    <t>沥青混凝土路面</t>
  </si>
  <si>
    <t>稳定类（底）基层</t>
  </si>
  <si>
    <t>202-3</t>
  </si>
  <si>
    <t>拆除结构物</t>
  </si>
  <si>
    <t>混凝土结构</t>
  </si>
  <si>
    <t>砖、石及其他砌体结构</t>
  </si>
  <si>
    <t>挖方路基</t>
  </si>
  <si>
    <t>203-1</t>
  </si>
  <si>
    <t>路基挖方</t>
  </si>
  <si>
    <t>挖土方</t>
  </si>
  <si>
    <t>挖除非适用材料（不含淤泥、岩盐、冻土）</t>
  </si>
  <si>
    <t>-c-1</t>
  </si>
  <si>
    <t>挖除生活垃圾</t>
  </si>
  <si>
    <t>-c-2</t>
  </si>
  <si>
    <t>挖除建筑垃圾</t>
  </si>
  <si>
    <t>-c-3</t>
  </si>
  <si>
    <t>挖除下房土</t>
  </si>
  <si>
    <t>填方路基</t>
  </si>
  <si>
    <t>204-1</t>
  </si>
  <si>
    <t>路基填筑（包括填前压实）</t>
  </si>
  <si>
    <t>利用土方</t>
  </si>
  <si>
    <t>-d</t>
  </si>
  <si>
    <t>借土填方</t>
  </si>
  <si>
    <t>-h</t>
  </si>
  <si>
    <t>结构物台背回填</t>
  </si>
  <si>
    <t>-h-1</t>
  </si>
  <si>
    <t>5%水泥土台背</t>
  </si>
  <si>
    <t>-i</t>
  </si>
  <si>
    <t>锥坡及台前溜坡填土</t>
  </si>
  <si>
    <t>-i-1</t>
  </si>
  <si>
    <t>土</t>
  </si>
  <si>
    <t>-j</t>
  </si>
  <si>
    <t>处理路床</t>
  </si>
  <si>
    <t>-j-1</t>
  </si>
  <si>
    <t>水泥土处理路床</t>
  </si>
  <si>
    <t>-j-1-1</t>
  </si>
  <si>
    <t>5%水泥土处理路床</t>
  </si>
  <si>
    <t>-j-1-2</t>
  </si>
  <si>
    <t>3%水泥土处理路床</t>
  </si>
  <si>
    <t>-j-1-3</t>
  </si>
  <si>
    <t>超挖回填土方</t>
  </si>
  <si>
    <t>特殊地区路基处理</t>
  </si>
  <si>
    <t>205-1</t>
  </si>
  <si>
    <t>软土路基处理</t>
  </si>
  <si>
    <t>垫层</t>
  </si>
  <si>
    <t>碎石垫层（换填）</t>
  </si>
  <si>
    <t>土工合成材料</t>
  </si>
  <si>
    <t>-d-3</t>
  </si>
  <si>
    <t>钢塑土工格栅</t>
  </si>
  <si>
    <t>-o</t>
  </si>
  <si>
    <t>地基冲击碾压</t>
  </si>
  <si>
    <t>-o-1</t>
  </si>
  <si>
    <t>冲击碾压</t>
  </si>
  <si>
    <t>205-9</t>
  </si>
  <si>
    <t>墓穴、水塘处理</t>
  </si>
  <si>
    <t>4%水泥土回填</t>
  </si>
  <si>
    <t>-f</t>
  </si>
  <si>
    <t>M7.5浆砌片石封口</t>
  </si>
  <si>
    <t>-g</t>
  </si>
  <si>
    <t>C20素混凝土</t>
  </si>
  <si>
    <t>205-10</t>
  </si>
  <si>
    <t>杂填土地基处理</t>
  </si>
  <si>
    <t>挖除杂填土</t>
  </si>
  <si>
    <t>换填土方</t>
  </si>
  <si>
    <t>坡面排水</t>
  </si>
  <si>
    <t>207-1</t>
  </si>
  <si>
    <t>边沟</t>
  </si>
  <si>
    <t>浆砌片石</t>
  </si>
  <si>
    <t>现浇混凝土</t>
  </si>
  <si>
    <t>C25</t>
  </si>
  <si>
    <t>-e</t>
  </si>
  <si>
    <t>预制安装混凝土盖板</t>
  </si>
  <si>
    <t>-e-1</t>
  </si>
  <si>
    <t xml:space="preserve">C30  </t>
  </si>
  <si>
    <t>-e-2</t>
  </si>
  <si>
    <t>钢筋</t>
  </si>
  <si>
    <t>-e-2-1</t>
  </si>
  <si>
    <t>带肋钢筋</t>
  </si>
  <si>
    <t>kg</t>
  </si>
  <si>
    <t>207-2</t>
  </si>
  <si>
    <t>排水沟</t>
  </si>
  <si>
    <t>M7.5</t>
  </si>
  <si>
    <t>207-3</t>
  </si>
  <si>
    <t>截水沟</t>
  </si>
  <si>
    <t>207-4</t>
  </si>
  <si>
    <t>跌水与急流槽</t>
  </si>
  <si>
    <t>-b-1</t>
  </si>
  <si>
    <t>防渗土工布</t>
  </si>
  <si>
    <t>207-5</t>
  </si>
  <si>
    <t>渗沟(盲沟)</t>
  </si>
  <si>
    <t>盲沟</t>
  </si>
  <si>
    <t>碎石</t>
  </si>
  <si>
    <t>-a-2</t>
  </si>
  <si>
    <t>反滤土工布</t>
  </si>
  <si>
    <t>-a-3</t>
  </si>
  <si>
    <t>Φ100HDPE管</t>
  </si>
  <si>
    <t>m</t>
  </si>
  <si>
    <t>护坡、护面墙</t>
  </si>
  <si>
    <t>208-1</t>
  </si>
  <si>
    <t>护坡垫层</t>
  </si>
  <si>
    <t xml:space="preserve">砂砾垫层  </t>
  </si>
  <si>
    <t>208-3</t>
  </si>
  <si>
    <t>浆砌片石护坡</t>
  </si>
  <si>
    <t>满铺浆砌片石护坡</t>
  </si>
  <si>
    <t>浆砌骨架护坡</t>
  </si>
  <si>
    <t>-b-2</t>
  </si>
  <si>
    <t>C20现浇混凝土护肩</t>
  </si>
  <si>
    <t>-b-3</t>
  </si>
  <si>
    <t>预制C20镶边石</t>
  </si>
  <si>
    <t>208-5</t>
  </si>
  <si>
    <t>护面墙</t>
  </si>
  <si>
    <t>浆砌片（块）石护面墙</t>
  </si>
  <si>
    <t>208-9</t>
  </si>
  <si>
    <t>植物防护</t>
  </si>
  <si>
    <t xml:space="preserve">喷播植草 </t>
  </si>
  <si>
    <t>三维网植草防护</t>
  </si>
  <si>
    <t>208-11</t>
  </si>
  <si>
    <t>检修踏步</t>
  </si>
  <si>
    <t>踏步</t>
  </si>
  <si>
    <t>砂砾垫层</t>
  </si>
  <si>
    <t>M7.5浆砌片石</t>
  </si>
  <si>
    <t>C20</t>
  </si>
  <si>
    <t>挡土墙</t>
  </si>
  <si>
    <t>209-5</t>
  </si>
  <si>
    <t>混凝土挡土墙</t>
  </si>
  <si>
    <t>混凝土</t>
  </si>
  <si>
    <t>C25现浇混凝土</t>
  </si>
  <si>
    <t>碎石反滤层</t>
  </si>
  <si>
    <t>Φ100 PVC排水管</t>
  </si>
  <si>
    <t>河道防护</t>
  </si>
  <si>
    <t>215-2</t>
  </si>
  <si>
    <t>导流设施（护岸墙、顺坝、丁坝、调水坝、锥坡）</t>
  </si>
  <si>
    <t>M7.5浆砌片石锥坡</t>
  </si>
  <si>
    <t>石笼</t>
  </si>
  <si>
    <t>宾格石笼</t>
  </si>
  <si>
    <t>-d-2</t>
  </si>
  <si>
    <t>清单  第300章  路 面</t>
  </si>
  <si>
    <t>302-4</t>
  </si>
  <si>
    <t>石灰稳定土垫层</t>
  </si>
  <si>
    <t>厚160mm（8%）</t>
  </si>
  <si>
    <t>水泥稳定土底基层、基层</t>
  </si>
  <si>
    <t>304-1</t>
  </si>
  <si>
    <t>水泥稳定土底基层</t>
  </si>
  <si>
    <t>厚180mm</t>
  </si>
  <si>
    <t>碎石 （水泥剂量3.5%）</t>
  </si>
  <si>
    <t>304-2</t>
  </si>
  <si>
    <t>搭板、埋板下水泥稳定土底基层</t>
  </si>
  <si>
    <t>厚100mm</t>
  </si>
  <si>
    <t>水泥稳定碎石（水泥剂量4%）</t>
  </si>
  <si>
    <t>厚150mm</t>
  </si>
  <si>
    <t>水泥稳定砂砾（水泥剂量4.5%）</t>
  </si>
  <si>
    <t>304-3</t>
  </si>
  <si>
    <t>水泥稳定土基层</t>
  </si>
  <si>
    <t>厚160mm</t>
  </si>
  <si>
    <t xml:space="preserve">碎石 （水泥剂量 4.5%） </t>
  </si>
  <si>
    <t>厚360mm</t>
  </si>
  <si>
    <t>透层和黏层</t>
  </si>
  <si>
    <t>308-1</t>
  </si>
  <si>
    <t>透层</t>
  </si>
  <si>
    <t>乳化沥青透层</t>
  </si>
  <si>
    <t>308-2</t>
  </si>
  <si>
    <t>黏层</t>
  </si>
  <si>
    <t>改性乳化沥青黏层</t>
  </si>
  <si>
    <t>沥青表面处置与封层</t>
  </si>
  <si>
    <t>310-2</t>
  </si>
  <si>
    <t>封层</t>
  </si>
  <si>
    <t>改性热沥青碎石封层</t>
  </si>
  <si>
    <t>改性沥青及改性沥青混合料</t>
  </si>
  <si>
    <t>311-1</t>
  </si>
  <si>
    <t>细粒式改性沥青混合料路面</t>
  </si>
  <si>
    <t>厚40mm</t>
  </si>
  <si>
    <t>311-2</t>
  </si>
  <si>
    <t>中粒式改性沥青混合料路面</t>
  </si>
  <si>
    <t>厚60mm</t>
  </si>
  <si>
    <t>厚50mm</t>
  </si>
  <si>
    <t>311-4</t>
  </si>
  <si>
    <t>粗粒式改性沥青混合料路面</t>
  </si>
  <si>
    <t>厚80mm</t>
  </si>
  <si>
    <t>水泥混凝土面板</t>
  </si>
  <si>
    <t>312-1</t>
  </si>
  <si>
    <t>厚200mm(面层)</t>
  </si>
  <si>
    <t>厚540mm(基层)（混凝土弯拉强度4.0MPa）</t>
  </si>
  <si>
    <t>312-2</t>
  </si>
  <si>
    <t>光圆钢筋（HPB235、HPB300）</t>
  </si>
  <si>
    <t>带肋钢筋（HRB335、HRB400）</t>
  </si>
  <si>
    <t>路肩培土、中央分隔带回填土、土路肩加固及路缘石</t>
  </si>
  <si>
    <t>313-1</t>
  </si>
  <si>
    <t>路肩培土</t>
  </si>
  <si>
    <t>313-4</t>
  </si>
  <si>
    <t>混凝土预制块加固土路肩</t>
  </si>
  <si>
    <t>C30</t>
  </si>
  <si>
    <t>透水土工布</t>
  </si>
  <si>
    <t>碎、砾石反滤层</t>
  </si>
  <si>
    <t>313-5</t>
  </si>
  <si>
    <t>混凝土预制块路缘石</t>
  </si>
  <si>
    <t>C30路缘石</t>
  </si>
  <si>
    <t>路面及中央分隔带排水</t>
  </si>
  <si>
    <t>314-1</t>
  </si>
  <si>
    <t>排水管</t>
  </si>
  <si>
    <t>横向排水</t>
  </si>
  <si>
    <t>DN315HDPE双壁波纹管</t>
  </si>
  <si>
    <t>314-2</t>
  </si>
  <si>
    <t>纵向雨水沟（管）</t>
  </si>
  <si>
    <t>314-3</t>
  </si>
  <si>
    <t>集水井</t>
  </si>
  <si>
    <t>座</t>
  </si>
  <si>
    <t>314-4</t>
  </si>
  <si>
    <t>中央分隔带渗沟</t>
  </si>
  <si>
    <t>纵向排水管</t>
  </si>
  <si>
    <t>横向排水管</t>
  </si>
  <si>
    <t>清单  第400章  桥梁、涵洞</t>
  </si>
  <si>
    <t>401-2</t>
  </si>
  <si>
    <t>桥梁施工监控（暂估价）</t>
  </si>
  <si>
    <t>外场健康检测设备费（暂估价）</t>
  </si>
  <si>
    <t>项</t>
  </si>
  <si>
    <t>仪器（暂估价）</t>
  </si>
  <si>
    <t>外场健康检测设备安装（暂估价）</t>
  </si>
  <si>
    <t>安装调试、软件开发（暂估价）</t>
  </si>
  <si>
    <t>403-1</t>
  </si>
  <si>
    <t>基础钢筋（含灌注桩、承台、桩系梁、沉桩、沉井等）</t>
  </si>
  <si>
    <t>403-2</t>
  </si>
  <si>
    <t>下部结构钢筋</t>
  </si>
  <si>
    <t>403-3</t>
  </si>
  <si>
    <t>上部结构钢筋</t>
  </si>
  <si>
    <t>403-4</t>
  </si>
  <si>
    <t>附属结构钢筋</t>
  </si>
  <si>
    <t>A3钢材 （包含防震销钉）</t>
  </si>
  <si>
    <t>403-6</t>
  </si>
  <si>
    <t>钢梁</t>
  </si>
  <si>
    <t>钢混组合梁</t>
  </si>
  <si>
    <t>基坑开挖及回填</t>
  </si>
  <si>
    <t>404-1</t>
  </si>
  <si>
    <t>干处挖土方</t>
  </si>
  <si>
    <t>钻孔灌注桩</t>
  </si>
  <si>
    <t>405-1</t>
  </si>
  <si>
    <t>陆上钻孔灌注桩</t>
  </si>
  <si>
    <t xml:space="preserve">桩径1.2m </t>
  </si>
  <si>
    <t xml:space="preserve">桩径1.5m </t>
  </si>
  <si>
    <t>桩径1.6m</t>
  </si>
  <si>
    <t>-a-4</t>
  </si>
  <si>
    <t xml:space="preserve">桩径1.8m </t>
  </si>
  <si>
    <t>结构混凝土工程</t>
  </si>
  <si>
    <t>410-1</t>
  </si>
  <si>
    <t>混凝土基础（包括支撑梁、桩基承台、桩系梁，但不包括桩基）</t>
  </si>
  <si>
    <t>桩系梁(按混凝土等级分列)</t>
  </si>
  <si>
    <t>承台</t>
  </si>
  <si>
    <t>C20（垫层）</t>
  </si>
  <si>
    <t>410-2</t>
  </si>
  <si>
    <t>混凝土下部结构</t>
  </si>
  <si>
    <t>桥台混凝土</t>
  </si>
  <si>
    <t>肋形埋置式桥台</t>
  </si>
  <si>
    <t>-a-1-1</t>
  </si>
  <si>
    <t>C40</t>
  </si>
  <si>
    <t>桥墩混凝土</t>
  </si>
  <si>
    <t>圆柱式</t>
  </si>
  <si>
    <t>-b-1-2</t>
  </si>
  <si>
    <t>-b-5</t>
  </si>
  <si>
    <t>预制管墩</t>
  </si>
  <si>
    <t>-b-5-3</t>
  </si>
  <si>
    <t>C70</t>
  </si>
  <si>
    <t>盖梁混凝土</t>
  </si>
  <si>
    <t>-c-5</t>
  </si>
  <si>
    <t>UHPC超高性能混凝土</t>
  </si>
  <si>
    <t>耳背墙</t>
  </si>
  <si>
    <t>柱间系梁</t>
  </si>
  <si>
    <t>-f-1</t>
  </si>
  <si>
    <t>C40 柱系梁</t>
  </si>
  <si>
    <t>410-5</t>
  </si>
  <si>
    <t>桥梁上部结构现浇整体化混凝土</t>
  </si>
  <si>
    <t>箱梁湿接缝</t>
  </si>
  <si>
    <t xml:space="preserve">C50 </t>
  </si>
  <si>
    <t>钢混组合梁现浇顶板</t>
  </si>
  <si>
    <t>C50</t>
  </si>
  <si>
    <t>低收缩C50混凝土</t>
  </si>
  <si>
    <t>410-6</t>
  </si>
  <si>
    <t>现浇混凝土附属结构</t>
  </si>
  <si>
    <t>护栏(按混凝土等级分列)</t>
  </si>
  <si>
    <t>C40（含防腐涂料、密封膏、泡沫板）</t>
  </si>
  <si>
    <t>桥头搭板(按混凝土等级分列)</t>
  </si>
  <si>
    <t>-d-1</t>
  </si>
  <si>
    <t>抗震挡块、挡土板(按混凝土等级分列)</t>
  </si>
  <si>
    <t>-e-3</t>
  </si>
  <si>
    <t xml:space="preserve">C40 </t>
  </si>
  <si>
    <t>-e-5</t>
  </si>
  <si>
    <t>橡胶块</t>
  </si>
  <si>
    <t>-e-5-1</t>
  </si>
  <si>
    <t xml:space="preserve">200×200×20mm </t>
  </si>
  <si>
    <t>块</t>
  </si>
  <si>
    <t>支座垫石混凝土</t>
  </si>
  <si>
    <t>-g-1</t>
  </si>
  <si>
    <t>C40小石子混凝土</t>
  </si>
  <si>
    <t>预应力混凝土工程</t>
  </si>
  <si>
    <t>411-5</t>
  </si>
  <si>
    <t>后张法预应力钢绞线</t>
  </si>
  <si>
    <t>411-8</t>
  </si>
  <si>
    <t>预制预应力混凝土上部结构</t>
  </si>
  <si>
    <t>预应力箱梁</t>
  </si>
  <si>
    <t>C50箱梁</t>
  </si>
  <si>
    <t>桥面铺装</t>
  </si>
  <si>
    <t>415-2</t>
  </si>
  <si>
    <t>水泥混凝土桥面铺装</t>
  </si>
  <si>
    <t>C50防水混凝土</t>
  </si>
  <si>
    <t>415-3</t>
  </si>
  <si>
    <t>防水层</t>
  </si>
  <si>
    <t>铺设防水层</t>
  </si>
  <si>
    <t>415-4</t>
  </si>
  <si>
    <t>桥面排水</t>
  </si>
  <si>
    <t>竖、横向集中排水管</t>
  </si>
  <si>
    <t>铸铁管</t>
  </si>
  <si>
    <t>套</t>
  </si>
  <si>
    <t>-a-6</t>
  </si>
  <si>
    <t>UPVC管(直径300mm)</t>
  </si>
  <si>
    <t>桥面边部碎石盲沟</t>
  </si>
  <si>
    <t>玻纤格栅(0.45kg/m2)</t>
  </si>
  <si>
    <t>桥梁支座</t>
  </si>
  <si>
    <t>416-1</t>
  </si>
  <si>
    <t>板式橡胶支座</t>
  </si>
  <si>
    <t>GBZJH300x400x87(CR)</t>
  </si>
  <si>
    <t>dm3</t>
  </si>
  <si>
    <t>GBZJ600x700x150(CR)</t>
  </si>
  <si>
    <t>GBZJ350x400x99(CR)</t>
  </si>
  <si>
    <t>GBZYH 450x99(CR)</t>
  </si>
  <si>
    <t>416-2</t>
  </si>
  <si>
    <t>盆式支座</t>
  </si>
  <si>
    <t>GPZ5.0-GD</t>
  </si>
  <si>
    <t>个</t>
  </si>
  <si>
    <t>GPZ1.0-SX</t>
  </si>
  <si>
    <t>GPZ1.5-DX</t>
  </si>
  <si>
    <t>GPZ2.5-DX</t>
  </si>
  <si>
    <t>桥梁接缝和伸缩装置</t>
  </si>
  <si>
    <t>417-3</t>
  </si>
  <si>
    <t>梳齿板型伸缩装置</t>
  </si>
  <si>
    <t>D-80型</t>
  </si>
  <si>
    <t>D-120型</t>
  </si>
  <si>
    <t>圆管涵</t>
  </si>
  <si>
    <t>419-1</t>
  </si>
  <si>
    <t>单孔钢筋混凝土圆管涵</t>
  </si>
  <si>
    <t>涵基开挖</t>
  </si>
  <si>
    <t>涵管基础垫层</t>
  </si>
  <si>
    <t>涵管混凝土基础</t>
  </si>
  <si>
    <t>混凝土预制安装圆管</t>
  </si>
  <si>
    <t>-e-4</t>
  </si>
  <si>
    <t>Ⅱ级2.0m排水管</t>
  </si>
  <si>
    <t>混凝土洞口基础</t>
  </si>
  <si>
    <t>-g-3</t>
  </si>
  <si>
    <t>混凝土洞口墙身</t>
  </si>
  <si>
    <t>-h-3</t>
  </si>
  <si>
    <t xml:space="preserve"> -i</t>
  </si>
  <si>
    <t>帽石</t>
  </si>
  <si>
    <t>-i-3</t>
  </si>
  <si>
    <t>-k</t>
  </si>
  <si>
    <t>洞口、洞内铺砌及截水墙</t>
  </si>
  <si>
    <t>-k-3</t>
  </si>
  <si>
    <t>419-4</t>
  </si>
  <si>
    <t>钢波纹圆管涵</t>
  </si>
  <si>
    <t>涵基开挖回填</t>
  </si>
  <si>
    <t>钢波纹管</t>
  </si>
  <si>
    <t>钢波纹圆管φ4.0m，壁厚8mm</t>
  </si>
  <si>
    <t>C20跨径4m以内</t>
  </si>
  <si>
    <t>M10水泥砂浆抹面</t>
  </si>
  <si>
    <t>-k-1</t>
  </si>
  <si>
    <t>-n</t>
  </si>
  <si>
    <t>洞口跌水井、急流槽</t>
  </si>
  <si>
    <t>-n-1</t>
  </si>
  <si>
    <t>-n-2</t>
  </si>
  <si>
    <t>卵石铺底</t>
  </si>
  <si>
    <t>盖板涵、箱涵</t>
  </si>
  <si>
    <t>420-1</t>
  </si>
  <si>
    <t>钢筋混凝土盖板涵</t>
  </si>
  <si>
    <t>基础垫层</t>
  </si>
  <si>
    <t>碎石垫层</t>
  </si>
  <si>
    <t>C25砼垫层</t>
  </si>
  <si>
    <t>混凝土台身基础</t>
  </si>
  <si>
    <t>C30跨径4m以内</t>
  </si>
  <si>
    <t>C25跨径8m以内</t>
  </si>
  <si>
    <t>混凝土台身</t>
  </si>
  <si>
    <t>浆砌片石台身</t>
  </si>
  <si>
    <t>预制混凝土盖板</t>
  </si>
  <si>
    <t>C35</t>
  </si>
  <si>
    <t>-i-2</t>
  </si>
  <si>
    <t>带肋钢筋（HPB400)</t>
  </si>
  <si>
    <t>-j-4</t>
  </si>
  <si>
    <t>M10浆砌片石</t>
  </si>
  <si>
    <t>-k-4</t>
  </si>
  <si>
    <t>-n-3</t>
  </si>
  <si>
    <t>-n-4</t>
  </si>
  <si>
    <t>砖砌封堵</t>
  </si>
  <si>
    <t>-q</t>
  </si>
  <si>
    <t>台帽、帽石、护栏基座</t>
  </si>
  <si>
    <t>-q-1</t>
  </si>
  <si>
    <t>-q-2</t>
  </si>
  <si>
    <t>光圆钢筋 （HPB300)</t>
  </si>
  <si>
    <t>-q-3</t>
  </si>
  <si>
    <t>-r</t>
  </si>
  <si>
    <t>改沟</t>
  </si>
  <si>
    <t>-r-1</t>
  </si>
  <si>
    <t>-u</t>
  </si>
  <si>
    <t>行车道板</t>
  </si>
  <si>
    <t>-u-1</t>
  </si>
  <si>
    <t>C30预制</t>
  </si>
  <si>
    <t>-u-2</t>
  </si>
  <si>
    <t>-u-3</t>
  </si>
  <si>
    <t>带肋钢筋 （HPB400)</t>
  </si>
  <si>
    <t>-v</t>
  </si>
  <si>
    <t>现浇混凝土铺装</t>
  </si>
  <si>
    <t>-v-1</t>
  </si>
  <si>
    <t>桥梁附属设施</t>
  </si>
  <si>
    <t>425-2</t>
  </si>
  <si>
    <t>桥墩防雷装置</t>
  </si>
  <si>
    <t>100×40×4mm铜辫子</t>
  </si>
  <si>
    <t>接地端子</t>
  </si>
  <si>
    <t>425-3</t>
  </si>
  <si>
    <t>电缆托架</t>
  </si>
  <si>
    <t>清单  第600章  安全设施及预埋管线</t>
  </si>
  <si>
    <t>隔离栅和防落物网</t>
  </si>
  <si>
    <t>603-5</t>
  </si>
  <si>
    <t>防落物网</t>
  </si>
  <si>
    <t>通信和电力管道与预埋（预留）基础</t>
  </si>
  <si>
    <t>607-3</t>
  </si>
  <si>
    <t>管道工程</t>
  </si>
  <si>
    <t>通信排管（铺设直径125U-PVC管）</t>
  </si>
  <si>
    <t>607-6</t>
  </si>
  <si>
    <t>电缆套管（DN100镀锌钢管2×4根）</t>
  </si>
  <si>
    <t>清单  第1000章  通信系统</t>
  </si>
  <si>
    <t>1000-10</t>
  </si>
  <si>
    <t>通信管道</t>
  </si>
  <si>
    <t>1000-10-6</t>
  </si>
  <si>
    <t>热镀锌钢管</t>
  </si>
  <si>
    <t>1000-10-6-5</t>
  </si>
  <si>
    <t>DN100镀锌钢管</t>
  </si>
  <si>
    <t>1000-10-11</t>
  </si>
  <si>
    <t>7孔梅花管（过桥管箱或隧道托架敷设）</t>
  </si>
  <si>
    <t>1000-10-11-1</t>
  </si>
  <si>
    <t>敷设7孔梅花管（一根7×φ32，共6根）</t>
  </si>
  <si>
    <t>1000-11</t>
  </si>
  <si>
    <t>人手孔</t>
  </si>
  <si>
    <t>1000-11-2</t>
  </si>
  <si>
    <t>手孔</t>
  </si>
  <si>
    <t>清单  第1100章  供配电系统</t>
  </si>
  <si>
    <t>1100-1-21</t>
  </si>
  <si>
    <t>电力排管</t>
  </si>
  <si>
    <t>1100-1-21-1</t>
  </si>
  <si>
    <t>电力排管（3*4孔cpvc150/8+2孔cpvc100/5）</t>
  </si>
  <si>
    <t>1100-1-21-2</t>
  </si>
  <si>
    <t>电力排管（桥梁段）（3*4孔cpvc150/8+2孔cpvc100/5）</t>
  </si>
  <si>
    <t>1100-1-21-3</t>
  </si>
  <si>
    <t>电缆排管支管</t>
  </si>
  <si>
    <t>1100-1-21-4</t>
  </si>
  <si>
    <t>电力检查井（直通型）</t>
  </si>
  <si>
    <t>1100-1-21-5</t>
  </si>
  <si>
    <t>电力检查井（三通型）</t>
  </si>
  <si>
    <t>1100-1-21-7</t>
  </si>
  <si>
    <t>电缆警示带</t>
  </si>
  <si>
    <t>1100-1-21-8</t>
  </si>
  <si>
    <t>电缆标识桩</t>
  </si>
  <si>
    <t>1100-1-21-9</t>
  </si>
  <si>
    <t>混凝土包封</t>
  </si>
  <si>
    <t>1100-1-21-10</t>
  </si>
  <si>
    <t>混凝土垫层</t>
  </si>
  <si>
    <t>1100-1-21-11</t>
  </si>
  <si>
    <t>连接扁钢</t>
  </si>
  <si>
    <t>1100-1-21-12</t>
  </si>
  <si>
    <t>接地角钢</t>
  </si>
  <si>
    <t>根</t>
  </si>
  <si>
    <t>1100-1-21-13</t>
  </si>
  <si>
    <t>沟槽开挖及回填</t>
  </si>
  <si>
    <t>清单  第100章  合计   人民币</t>
  </si>
  <si>
    <r>
      <t xml:space="preserve"> </t>
    </r>
    <r>
      <rPr>
        <sz val="8"/>
        <color indexed="8"/>
        <rFont val="宋体"/>
        <family val="0"/>
      </rPr>
      <t>元</t>
    </r>
  </si>
  <si>
    <t>清单  第200章  合计   人民币</t>
  </si>
  <si>
    <t>清单  第300章  合计   人民币</t>
  </si>
  <si>
    <t>清单  第400章  合计   人民币</t>
  </si>
  <si>
    <t>清单  第600章  合计   人民币</t>
  </si>
  <si>
    <t>清单  第1000章  合计   人民币</t>
  </si>
  <si>
    <t>清单  第1100章  合计   人民币</t>
  </si>
  <si>
    <t>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</si>
</sst>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0_ "/>
  </numFmts>
  <fonts count="42"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4" xfId="0" applyNumberFormat="1" applyFont="1" applyFill="1" applyBorder="1" applyAlignment="1">
      <alignment horizontal="right" vertical="center" wrapText="1"/>
    </xf>
    <xf numFmtId="184" fontId="5" fillId="33" borderId="17" xfId="0" applyNumberFormat="1" applyFont="1" applyFill="1" applyBorder="1" applyAlignment="1">
      <alignment horizontal="right" vertical="center" wrapText="1"/>
    </xf>
    <xf numFmtId="184" fontId="5" fillId="33" borderId="14" xfId="0" applyNumberFormat="1" applyFont="1" applyFill="1" applyBorder="1" applyAlignment="1" applyProtection="1">
      <alignment horizontal="right" vertical="center" wrapText="1"/>
      <protection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 applyProtection="1">
      <alignment horizontal="right" vertical="center" wrapText="1"/>
      <protection/>
    </xf>
    <xf numFmtId="185" fontId="5" fillId="33" borderId="15" xfId="0" applyNumberFormat="1" applyFont="1" applyFill="1" applyBorder="1" applyAlignment="1" applyProtection="1">
      <alignment horizontal="right" vertical="center" wrapText="1"/>
      <protection/>
    </xf>
    <xf numFmtId="185" fontId="5" fillId="33" borderId="17" xfId="0" applyNumberFormat="1" applyFont="1" applyFill="1" applyBorder="1" applyAlignment="1">
      <alignment horizontal="right" vertical="center" wrapText="1"/>
    </xf>
    <xf numFmtId="18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5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tabSelected="1" zoomScalePageLayoutView="0" workbookViewId="0" topLeftCell="A1">
      <selection activeCell="C16" sqref="C16:E16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30" t="s">
        <v>0</v>
      </c>
      <c r="C2" s="30"/>
      <c r="D2" s="30"/>
      <c r="E2" s="30"/>
      <c r="F2" s="30"/>
      <c r="G2" s="1"/>
    </row>
    <row r="3" spans="1:7" ht="15" customHeight="1">
      <c r="A3" s="1"/>
      <c r="B3" s="31" t="s">
        <v>1</v>
      </c>
      <c r="C3" s="31"/>
      <c r="D3" s="31"/>
      <c r="E3" s="2"/>
      <c r="F3" s="2" t="s">
        <v>2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3" t="s">
        <v>3</v>
      </c>
      <c r="C5" s="4" t="s">
        <v>4</v>
      </c>
      <c r="D5" s="32" t="s">
        <v>5</v>
      </c>
      <c r="E5" s="32"/>
      <c r="F5" s="5" t="s">
        <v>6</v>
      </c>
      <c r="G5" s="1"/>
    </row>
    <row r="6" spans="1:7" ht="15" customHeight="1">
      <c r="A6" s="1"/>
      <c r="B6" s="15">
        <v>1</v>
      </c>
      <c r="C6" s="16">
        <v>100</v>
      </c>
      <c r="D6" s="29" t="s">
        <v>7</v>
      </c>
      <c r="E6" s="29"/>
      <c r="F6" s="23">
        <f>'100章'!E27</f>
        <v>1870078.6</v>
      </c>
      <c r="G6" s="1"/>
    </row>
    <row r="7" spans="1:7" ht="15" customHeight="1">
      <c r="A7" s="1"/>
      <c r="B7" s="15">
        <v>2</v>
      </c>
      <c r="C7" s="16">
        <v>200</v>
      </c>
      <c r="D7" s="29" t="s">
        <v>8</v>
      </c>
      <c r="E7" s="29"/>
      <c r="F7" s="23">
        <f>'200章'!E118</f>
        <v>0</v>
      </c>
      <c r="G7" s="1"/>
    </row>
    <row r="8" spans="1:7" ht="15" customHeight="1">
      <c r="A8" s="1"/>
      <c r="B8" s="15">
        <v>3</v>
      </c>
      <c r="C8" s="16">
        <v>300</v>
      </c>
      <c r="D8" s="29" t="s">
        <v>9</v>
      </c>
      <c r="E8" s="29"/>
      <c r="F8" s="23">
        <f>'300章'!E68</f>
        <v>0</v>
      </c>
      <c r="G8" s="1"/>
    </row>
    <row r="9" spans="1:7" ht="15" customHeight="1">
      <c r="A9" s="1"/>
      <c r="B9" s="15">
        <v>4</v>
      </c>
      <c r="C9" s="16">
        <v>400</v>
      </c>
      <c r="D9" s="29" t="s">
        <v>10</v>
      </c>
      <c r="E9" s="29"/>
      <c r="F9" s="23">
        <f>'400章'!E190</f>
        <v>665999.4199999999</v>
      </c>
      <c r="G9" s="1"/>
    </row>
    <row r="10" spans="1:7" ht="15" customHeight="1">
      <c r="A10" s="1"/>
      <c r="B10" s="15">
        <v>5</v>
      </c>
      <c r="C10" s="16">
        <v>600</v>
      </c>
      <c r="D10" s="29" t="s">
        <v>11</v>
      </c>
      <c r="E10" s="29"/>
      <c r="F10" s="23">
        <f>'600章'!E14</f>
        <v>0</v>
      </c>
      <c r="G10" s="1"/>
    </row>
    <row r="11" spans="1:7" ht="15" customHeight="1">
      <c r="A11" s="1"/>
      <c r="B11" s="15">
        <v>6</v>
      </c>
      <c r="C11" s="16">
        <v>1000</v>
      </c>
      <c r="D11" s="29" t="s">
        <v>12</v>
      </c>
      <c r="E11" s="29"/>
      <c r="F11" s="23">
        <f>'1000章 '!E15</f>
        <v>0</v>
      </c>
      <c r="G11" s="1"/>
    </row>
    <row r="12" spans="1:7" ht="15" customHeight="1">
      <c r="A12" s="1"/>
      <c r="B12" s="15">
        <v>7</v>
      </c>
      <c r="C12" s="16">
        <v>1100</v>
      </c>
      <c r="D12" s="29" t="s">
        <v>13</v>
      </c>
      <c r="E12" s="29"/>
      <c r="F12" s="23">
        <f>'1100章 '!E21</f>
        <v>0</v>
      </c>
      <c r="G12" s="1"/>
    </row>
    <row r="13" spans="1:7" ht="15" customHeight="1">
      <c r="A13" s="1"/>
      <c r="B13" s="15">
        <v>8</v>
      </c>
      <c r="C13" s="29" t="s">
        <v>14</v>
      </c>
      <c r="D13" s="29"/>
      <c r="E13" s="29"/>
      <c r="F13" s="23">
        <f>SUM(F6:F12)</f>
        <v>2536078.02</v>
      </c>
      <c r="G13" s="1"/>
    </row>
    <row r="14" spans="1:7" ht="15" customHeight="1">
      <c r="A14" s="1"/>
      <c r="B14" s="15">
        <v>9</v>
      </c>
      <c r="C14" s="29" t="s">
        <v>15</v>
      </c>
      <c r="D14" s="29"/>
      <c r="E14" s="29"/>
      <c r="F14" s="23">
        <f>'100章'!G15+'400章'!G10+'400章'!G11+'400章'!G12</f>
        <v>815999.42</v>
      </c>
      <c r="G14" s="1"/>
    </row>
    <row r="15" spans="1:7" ht="15" customHeight="1">
      <c r="A15" s="1"/>
      <c r="B15" s="15">
        <v>10</v>
      </c>
      <c r="C15" s="29" t="s">
        <v>16</v>
      </c>
      <c r="D15" s="29"/>
      <c r="E15" s="29"/>
      <c r="F15" s="23">
        <f>F13-F14</f>
        <v>1720078.6</v>
      </c>
      <c r="G15" s="1"/>
    </row>
    <row r="16" spans="1:7" ht="15" customHeight="1">
      <c r="A16" s="1"/>
      <c r="B16" s="15">
        <v>11</v>
      </c>
      <c r="C16" s="29" t="s">
        <v>17</v>
      </c>
      <c r="D16" s="29"/>
      <c r="E16" s="29"/>
      <c r="F16" s="23">
        <f>F13</f>
        <v>2536078.02</v>
      </c>
      <c r="G16" s="1"/>
    </row>
    <row r="17" spans="1:7" ht="409.5" customHeight="1">
      <c r="A17" s="1"/>
      <c r="B17" s="6"/>
      <c r="C17" s="29"/>
      <c r="D17" s="29"/>
      <c r="E17" s="29"/>
      <c r="F17" s="8"/>
      <c r="G17" s="1"/>
    </row>
    <row r="18" spans="1:7" ht="15" customHeight="1">
      <c r="A18" s="1"/>
      <c r="B18" s="28" t="s">
        <v>18</v>
      </c>
      <c r="C18" s="28"/>
      <c r="D18" s="28"/>
      <c r="E18" s="28"/>
      <c r="F18" s="9" t="s">
        <v>19</v>
      </c>
      <c r="G18" s="1"/>
    </row>
    <row r="19" spans="1:7" ht="31.5" customHeight="1">
      <c r="A19" s="1"/>
      <c r="B19" s="1"/>
      <c r="C19" s="1"/>
      <c r="D19" s="1"/>
      <c r="E19" s="1"/>
      <c r="F19" s="1"/>
      <c r="G19" s="1"/>
    </row>
  </sheetData>
  <sheetProtection password="CC3D" sheet="1"/>
  <mergeCells count="16">
    <mergeCell ref="B2:F2"/>
    <mergeCell ref="B3:D3"/>
    <mergeCell ref="D5:E5"/>
    <mergeCell ref="D6:E6"/>
    <mergeCell ref="D7:E7"/>
    <mergeCell ref="D8:E8"/>
    <mergeCell ref="B18:E18"/>
    <mergeCell ref="C15:E15"/>
    <mergeCell ref="C16:E16"/>
    <mergeCell ref="C17:E17"/>
    <mergeCell ref="D9:E9"/>
    <mergeCell ref="D10:E10"/>
    <mergeCell ref="D11:E11"/>
    <mergeCell ref="D12:E12"/>
    <mergeCell ref="C13:E13"/>
    <mergeCell ref="C14:E14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3">
      <selection activeCell="E27" sqref="E2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22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101</v>
      </c>
      <c r="C7" s="13" t="s">
        <v>29</v>
      </c>
      <c r="D7" s="7"/>
      <c r="E7" s="14"/>
      <c r="F7" s="14"/>
      <c r="G7" s="8"/>
      <c r="H7" s="1"/>
    </row>
    <row r="8" spans="1:8" ht="15" customHeight="1">
      <c r="A8" s="1"/>
      <c r="B8" s="6" t="s">
        <v>30</v>
      </c>
      <c r="C8" s="13" t="s">
        <v>31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33</v>
      </c>
      <c r="D9" s="7" t="s">
        <v>34</v>
      </c>
      <c r="E9" s="17">
        <v>1</v>
      </c>
      <c r="F9" s="18">
        <f>(SUM(G12:G25)+'【标表1】投标报价汇总表'!F7+'【标表1】投标报价汇总表'!F8+'【标表1】投标报价汇总表'!F9+'【标表1】投标报价汇总表'!F10+'【标表1】投标报价汇总表'!F11+'【标表1】投标报价汇总表'!F12)*0.003</f>
        <v>7576.50456</v>
      </c>
      <c r="G9" s="19">
        <f>ROUND(E9*F9,2)</f>
        <v>7576.5</v>
      </c>
      <c r="H9" s="1"/>
    </row>
    <row r="10" spans="1:8" ht="15" customHeight="1">
      <c r="A10" s="1"/>
      <c r="B10" s="6" t="s">
        <v>35</v>
      </c>
      <c r="C10" s="13" t="s">
        <v>36</v>
      </c>
      <c r="D10" s="7" t="s">
        <v>34</v>
      </c>
      <c r="E10" s="17">
        <v>1</v>
      </c>
      <c r="F10" s="20">
        <v>3000</v>
      </c>
      <c r="G10" s="19">
        <f aca="true" t="shared" si="0" ref="G10:G25">ROUND(E10*F10,2)</f>
        <v>3000</v>
      </c>
      <c r="H10" s="1"/>
    </row>
    <row r="11" spans="1:8" ht="15" customHeight="1">
      <c r="A11" s="1"/>
      <c r="B11" s="15">
        <v>102</v>
      </c>
      <c r="C11" s="13" t="s">
        <v>37</v>
      </c>
      <c r="D11" s="7"/>
      <c r="E11" s="14"/>
      <c r="F11" s="20"/>
      <c r="G11" s="19">
        <f t="shared" si="0"/>
        <v>0</v>
      </c>
      <c r="H11" s="1"/>
    </row>
    <row r="12" spans="1:8" ht="15" customHeight="1">
      <c r="A12" s="1"/>
      <c r="B12" s="6" t="s">
        <v>38</v>
      </c>
      <c r="C12" s="13" t="s">
        <v>39</v>
      </c>
      <c r="D12" s="7" t="s">
        <v>34</v>
      </c>
      <c r="E12" s="17">
        <v>1</v>
      </c>
      <c r="F12" s="25"/>
      <c r="G12" s="19">
        <f t="shared" si="0"/>
        <v>0</v>
      </c>
      <c r="H12" s="1"/>
    </row>
    <row r="13" spans="1:8" ht="15" customHeight="1">
      <c r="A13" s="1"/>
      <c r="B13" s="6" t="s">
        <v>40</v>
      </c>
      <c r="C13" s="13" t="s">
        <v>41</v>
      </c>
      <c r="D13" s="7" t="s">
        <v>34</v>
      </c>
      <c r="E13" s="17">
        <v>1</v>
      </c>
      <c r="F13" s="25"/>
      <c r="G13" s="19">
        <f t="shared" si="0"/>
        <v>0</v>
      </c>
      <c r="H13" s="1"/>
    </row>
    <row r="14" spans="1:8" ht="15" customHeight="1">
      <c r="A14" s="1"/>
      <c r="B14" s="6" t="s">
        <v>42</v>
      </c>
      <c r="C14" s="13" t="s">
        <v>43</v>
      </c>
      <c r="D14" s="7" t="s">
        <v>34</v>
      </c>
      <c r="E14" s="17">
        <v>1</v>
      </c>
      <c r="F14" s="20">
        <v>1709502.1</v>
      </c>
      <c r="G14" s="19">
        <f t="shared" si="0"/>
        <v>1709502.1</v>
      </c>
      <c r="H14" s="1"/>
    </row>
    <row r="15" spans="1:8" ht="15" customHeight="1">
      <c r="A15" s="1"/>
      <c r="B15" s="6" t="s">
        <v>44</v>
      </c>
      <c r="C15" s="13" t="s">
        <v>45</v>
      </c>
      <c r="D15" s="7" t="s">
        <v>34</v>
      </c>
      <c r="E15" s="17">
        <v>1</v>
      </c>
      <c r="F15" s="20">
        <v>150000</v>
      </c>
      <c r="G15" s="19">
        <f t="shared" si="0"/>
        <v>150000</v>
      </c>
      <c r="H15" s="1"/>
    </row>
    <row r="16" spans="1:8" ht="15" customHeight="1">
      <c r="A16" s="1"/>
      <c r="B16" s="15">
        <v>103</v>
      </c>
      <c r="C16" s="13" t="s">
        <v>46</v>
      </c>
      <c r="D16" s="7"/>
      <c r="E16" s="14"/>
      <c r="F16" s="20"/>
      <c r="G16" s="19">
        <f t="shared" si="0"/>
        <v>0</v>
      </c>
      <c r="H16" s="1"/>
    </row>
    <row r="17" spans="1:8" ht="15" customHeight="1">
      <c r="A17" s="1"/>
      <c r="B17" s="6" t="s">
        <v>47</v>
      </c>
      <c r="C17" s="13" t="s">
        <v>48</v>
      </c>
      <c r="D17" s="7"/>
      <c r="E17" s="14"/>
      <c r="F17" s="20"/>
      <c r="G17" s="19">
        <f t="shared" si="0"/>
        <v>0</v>
      </c>
      <c r="H17" s="1"/>
    </row>
    <row r="18" spans="1:8" ht="15" customHeight="1">
      <c r="A18" s="1"/>
      <c r="B18" s="6" t="s">
        <v>32</v>
      </c>
      <c r="C18" s="13" t="s">
        <v>48</v>
      </c>
      <c r="D18" s="7" t="s">
        <v>34</v>
      </c>
      <c r="E18" s="17">
        <v>1</v>
      </c>
      <c r="F18" s="25"/>
      <c r="G18" s="19">
        <f t="shared" si="0"/>
        <v>0</v>
      </c>
      <c r="H18" s="1"/>
    </row>
    <row r="19" spans="1:8" ht="15" customHeight="1">
      <c r="A19" s="1"/>
      <c r="B19" s="6" t="s">
        <v>35</v>
      </c>
      <c r="C19" s="13" t="s">
        <v>49</v>
      </c>
      <c r="D19" s="7" t="s">
        <v>550</v>
      </c>
      <c r="E19" s="17">
        <v>24</v>
      </c>
      <c r="F19" s="25"/>
      <c r="G19" s="19">
        <f t="shared" si="0"/>
        <v>0</v>
      </c>
      <c r="H19" s="1"/>
    </row>
    <row r="20" spans="1:8" ht="15" customHeight="1">
      <c r="A20" s="1"/>
      <c r="B20" s="6" t="s">
        <v>50</v>
      </c>
      <c r="C20" s="13" t="s">
        <v>51</v>
      </c>
      <c r="D20" s="7" t="s">
        <v>34</v>
      </c>
      <c r="E20" s="17">
        <v>1</v>
      </c>
      <c r="F20" s="25"/>
      <c r="G20" s="19">
        <f t="shared" si="0"/>
        <v>0</v>
      </c>
      <c r="H20" s="1"/>
    </row>
    <row r="21" spans="1:8" ht="15" customHeight="1">
      <c r="A21" s="1"/>
      <c r="B21" s="6" t="s">
        <v>52</v>
      </c>
      <c r="C21" s="13" t="s">
        <v>53</v>
      </c>
      <c r="D21" s="7" t="s">
        <v>34</v>
      </c>
      <c r="E21" s="17">
        <v>1</v>
      </c>
      <c r="F21" s="25"/>
      <c r="G21" s="19">
        <f t="shared" si="0"/>
        <v>0</v>
      </c>
      <c r="H21" s="1"/>
    </row>
    <row r="22" spans="1:8" ht="15" customHeight="1">
      <c r="A22" s="1"/>
      <c r="B22" s="6" t="s">
        <v>54</v>
      </c>
      <c r="C22" s="13" t="s">
        <v>55</v>
      </c>
      <c r="D22" s="7" t="s">
        <v>34</v>
      </c>
      <c r="E22" s="17">
        <v>1</v>
      </c>
      <c r="F22" s="25"/>
      <c r="G22" s="19">
        <f t="shared" si="0"/>
        <v>0</v>
      </c>
      <c r="H22" s="1"/>
    </row>
    <row r="23" spans="1:8" ht="15" customHeight="1">
      <c r="A23" s="1"/>
      <c r="B23" s="6" t="s">
        <v>56</v>
      </c>
      <c r="C23" s="13" t="s">
        <v>57</v>
      </c>
      <c r="D23" s="7" t="s">
        <v>34</v>
      </c>
      <c r="E23" s="17">
        <v>1</v>
      </c>
      <c r="F23" s="25"/>
      <c r="G23" s="19">
        <f t="shared" si="0"/>
        <v>0</v>
      </c>
      <c r="H23" s="1"/>
    </row>
    <row r="24" spans="1:8" ht="15" customHeight="1">
      <c r="A24" s="1"/>
      <c r="B24" s="15">
        <v>104</v>
      </c>
      <c r="C24" s="13" t="s">
        <v>58</v>
      </c>
      <c r="D24" s="7"/>
      <c r="E24" s="14"/>
      <c r="F24" s="25"/>
      <c r="G24" s="19">
        <f t="shared" si="0"/>
        <v>0</v>
      </c>
      <c r="H24" s="1"/>
    </row>
    <row r="25" spans="1:8" ht="15" customHeight="1">
      <c r="A25" s="1"/>
      <c r="B25" s="6" t="s">
        <v>59</v>
      </c>
      <c r="C25" s="13" t="s">
        <v>58</v>
      </c>
      <c r="D25" s="7" t="s">
        <v>34</v>
      </c>
      <c r="E25" s="17">
        <v>1</v>
      </c>
      <c r="F25" s="25"/>
      <c r="G25" s="19">
        <f t="shared" si="0"/>
        <v>0</v>
      </c>
      <c r="H25" s="1"/>
    </row>
    <row r="26" spans="1:8" ht="360.75" customHeight="1">
      <c r="A26" s="1"/>
      <c r="B26" s="6"/>
      <c r="C26" s="13"/>
      <c r="D26" s="7"/>
      <c r="E26" s="14"/>
      <c r="F26" s="14"/>
      <c r="G26" s="8"/>
      <c r="H26" s="1"/>
    </row>
    <row r="27" spans="1:8" ht="15" customHeight="1" thickBot="1">
      <c r="A27" s="1"/>
      <c r="B27" s="33" t="s">
        <v>542</v>
      </c>
      <c r="C27" s="34"/>
      <c r="D27" s="34"/>
      <c r="E27" s="21">
        <f>SUM(G7:G25)</f>
        <v>1870078.6</v>
      </c>
      <c r="F27" s="35" t="s">
        <v>543</v>
      </c>
      <c r="G27" s="36"/>
      <c r="H27" s="1"/>
    </row>
  </sheetData>
  <sheetProtection password="CC3D" sheet="1"/>
  <mergeCells count="6">
    <mergeCell ref="B27:D27"/>
    <mergeCell ref="F27:G27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showZeros="0" zoomScalePageLayoutView="0" workbookViewId="0" topLeftCell="A28">
      <selection activeCell="E61" sqref="E6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60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202</v>
      </c>
      <c r="C7" s="13" t="s">
        <v>61</v>
      </c>
      <c r="D7" s="7"/>
      <c r="E7" s="14"/>
      <c r="F7" s="22"/>
      <c r="G7" s="23"/>
      <c r="H7" s="1"/>
    </row>
    <row r="8" spans="1:8" ht="15" customHeight="1">
      <c r="A8" s="1"/>
      <c r="B8" s="6" t="s">
        <v>62</v>
      </c>
      <c r="C8" s="13" t="s">
        <v>63</v>
      </c>
      <c r="D8" s="7"/>
      <c r="E8" s="14"/>
      <c r="F8" s="22"/>
      <c r="G8" s="23"/>
      <c r="H8" s="1"/>
    </row>
    <row r="9" spans="1:8" ht="15" customHeight="1">
      <c r="A9" s="1"/>
      <c r="B9" s="6" t="s">
        <v>32</v>
      </c>
      <c r="C9" s="13" t="s">
        <v>64</v>
      </c>
      <c r="D9" s="7"/>
      <c r="E9" s="14"/>
      <c r="F9" s="22"/>
      <c r="G9" s="23"/>
      <c r="H9" s="1"/>
    </row>
    <row r="10" spans="1:8" ht="15" customHeight="1">
      <c r="A10" s="1"/>
      <c r="B10" s="6" t="s">
        <v>65</v>
      </c>
      <c r="C10" s="13" t="s">
        <v>66</v>
      </c>
      <c r="D10" s="7" t="s">
        <v>67</v>
      </c>
      <c r="E10" s="17">
        <v>120579.8</v>
      </c>
      <c r="F10" s="26"/>
      <c r="G10" s="24">
        <f aca="true" t="shared" si="0" ref="G10:G73">ROUND(E10*F10,2)</f>
        <v>0</v>
      </c>
      <c r="H10" s="1"/>
    </row>
    <row r="11" spans="1:8" ht="15" customHeight="1">
      <c r="A11" s="1"/>
      <c r="B11" s="6" t="s">
        <v>35</v>
      </c>
      <c r="C11" s="13" t="s">
        <v>68</v>
      </c>
      <c r="D11" s="7" t="s">
        <v>69</v>
      </c>
      <c r="E11" s="17">
        <v>24943</v>
      </c>
      <c r="F11" s="26"/>
      <c r="G11" s="24">
        <f t="shared" si="0"/>
        <v>0</v>
      </c>
      <c r="H11" s="1"/>
    </row>
    <row r="12" spans="1:8" ht="15" customHeight="1">
      <c r="A12" s="1"/>
      <c r="B12" s="6" t="s">
        <v>70</v>
      </c>
      <c r="C12" s="13" t="s">
        <v>71</v>
      </c>
      <c r="D12" s="7" t="s">
        <v>69</v>
      </c>
      <c r="E12" s="17">
        <v>24943</v>
      </c>
      <c r="F12" s="26"/>
      <c r="G12" s="24">
        <f t="shared" si="0"/>
        <v>0</v>
      </c>
      <c r="H12" s="1"/>
    </row>
    <row r="13" spans="1:8" ht="15" customHeight="1">
      <c r="A13" s="1"/>
      <c r="B13" s="6" t="s">
        <v>72</v>
      </c>
      <c r="C13" s="13" t="s">
        <v>73</v>
      </c>
      <c r="D13" s="7"/>
      <c r="E13" s="14"/>
      <c r="F13" s="26"/>
      <c r="G13" s="24">
        <f t="shared" si="0"/>
        <v>0</v>
      </c>
      <c r="H13" s="1"/>
    </row>
    <row r="14" spans="1:8" ht="15" customHeight="1">
      <c r="A14" s="1"/>
      <c r="B14" s="6" t="s">
        <v>32</v>
      </c>
      <c r="C14" s="13" t="s">
        <v>74</v>
      </c>
      <c r="D14" s="7" t="s">
        <v>75</v>
      </c>
      <c r="E14" s="17">
        <v>478.44</v>
      </c>
      <c r="F14" s="26"/>
      <c r="G14" s="24">
        <f t="shared" si="0"/>
        <v>0</v>
      </c>
      <c r="H14" s="1"/>
    </row>
    <row r="15" spans="1:8" ht="15" customHeight="1">
      <c r="A15" s="1"/>
      <c r="B15" s="6" t="s">
        <v>35</v>
      </c>
      <c r="C15" s="13" t="s">
        <v>76</v>
      </c>
      <c r="D15" s="7" t="s">
        <v>75</v>
      </c>
      <c r="E15" s="17">
        <v>183.48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70</v>
      </c>
      <c r="C16" s="13" t="s">
        <v>77</v>
      </c>
      <c r="D16" s="7" t="s">
        <v>75</v>
      </c>
      <c r="E16" s="17">
        <v>1304.1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78</v>
      </c>
      <c r="C17" s="13" t="s">
        <v>79</v>
      </c>
      <c r="D17" s="7"/>
      <c r="E17" s="14"/>
      <c r="F17" s="26"/>
      <c r="G17" s="24">
        <f t="shared" si="0"/>
        <v>0</v>
      </c>
      <c r="H17" s="1"/>
    </row>
    <row r="18" spans="1:8" ht="15" customHeight="1">
      <c r="A18" s="1"/>
      <c r="B18" s="6" t="s">
        <v>35</v>
      </c>
      <c r="C18" s="13" t="s">
        <v>80</v>
      </c>
      <c r="D18" s="7" t="s">
        <v>75</v>
      </c>
      <c r="E18" s="17">
        <v>255.7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70</v>
      </c>
      <c r="C19" s="13" t="s">
        <v>81</v>
      </c>
      <c r="D19" s="7" t="s">
        <v>75</v>
      </c>
      <c r="E19" s="17">
        <v>122</v>
      </c>
      <c r="F19" s="26"/>
      <c r="G19" s="24">
        <f t="shared" si="0"/>
        <v>0</v>
      </c>
      <c r="H19" s="1"/>
    </row>
    <row r="20" spans="1:8" ht="15" customHeight="1">
      <c r="A20" s="1"/>
      <c r="B20" s="15">
        <v>203</v>
      </c>
      <c r="C20" s="13" t="s">
        <v>82</v>
      </c>
      <c r="D20" s="7"/>
      <c r="E20" s="14"/>
      <c r="F20" s="26"/>
      <c r="G20" s="24">
        <f t="shared" si="0"/>
        <v>0</v>
      </c>
      <c r="H20" s="1"/>
    </row>
    <row r="21" spans="1:8" ht="15" customHeight="1">
      <c r="A21" s="1"/>
      <c r="B21" s="6" t="s">
        <v>83</v>
      </c>
      <c r="C21" s="13" t="s">
        <v>84</v>
      </c>
      <c r="D21" s="7"/>
      <c r="E21" s="14"/>
      <c r="F21" s="26"/>
      <c r="G21" s="24">
        <f t="shared" si="0"/>
        <v>0</v>
      </c>
      <c r="H21" s="1"/>
    </row>
    <row r="22" spans="1:8" ht="15" customHeight="1">
      <c r="A22" s="1"/>
      <c r="B22" s="6" t="s">
        <v>32</v>
      </c>
      <c r="C22" s="13" t="s">
        <v>85</v>
      </c>
      <c r="D22" s="7" t="s">
        <v>75</v>
      </c>
      <c r="E22" s="17">
        <v>85433</v>
      </c>
      <c r="F22" s="26"/>
      <c r="G22" s="24">
        <f t="shared" si="0"/>
        <v>0</v>
      </c>
      <c r="H22" s="1"/>
    </row>
    <row r="23" spans="1:8" ht="15" customHeight="1">
      <c r="A23" s="1"/>
      <c r="B23" s="6" t="s">
        <v>70</v>
      </c>
      <c r="C23" s="13" t="s">
        <v>86</v>
      </c>
      <c r="D23" s="7"/>
      <c r="E23" s="14"/>
      <c r="F23" s="26"/>
      <c r="G23" s="24">
        <f t="shared" si="0"/>
        <v>0</v>
      </c>
      <c r="H23" s="1"/>
    </row>
    <row r="24" spans="1:8" ht="15" customHeight="1">
      <c r="A24" s="1"/>
      <c r="B24" s="6" t="s">
        <v>87</v>
      </c>
      <c r="C24" s="13" t="s">
        <v>88</v>
      </c>
      <c r="D24" s="7" t="s">
        <v>75</v>
      </c>
      <c r="E24" s="17">
        <v>130</v>
      </c>
      <c r="F24" s="26"/>
      <c r="G24" s="24">
        <f t="shared" si="0"/>
        <v>0</v>
      </c>
      <c r="H24" s="1"/>
    </row>
    <row r="25" spans="1:8" ht="15" customHeight="1">
      <c r="A25" s="1"/>
      <c r="B25" s="6" t="s">
        <v>89</v>
      </c>
      <c r="C25" s="13" t="s">
        <v>90</v>
      </c>
      <c r="D25" s="7" t="s">
        <v>75</v>
      </c>
      <c r="E25" s="17">
        <v>187</v>
      </c>
      <c r="F25" s="26"/>
      <c r="G25" s="24">
        <f t="shared" si="0"/>
        <v>0</v>
      </c>
      <c r="H25" s="1"/>
    </row>
    <row r="26" spans="1:8" ht="15" customHeight="1">
      <c r="A26" s="1"/>
      <c r="B26" s="6" t="s">
        <v>91</v>
      </c>
      <c r="C26" s="13" t="s">
        <v>92</v>
      </c>
      <c r="D26" s="7" t="s">
        <v>75</v>
      </c>
      <c r="E26" s="17">
        <v>494</v>
      </c>
      <c r="F26" s="26"/>
      <c r="G26" s="24">
        <f t="shared" si="0"/>
        <v>0</v>
      </c>
      <c r="H26" s="1"/>
    </row>
    <row r="27" spans="1:8" ht="15" customHeight="1">
      <c r="A27" s="1"/>
      <c r="B27" s="15">
        <v>204</v>
      </c>
      <c r="C27" s="13" t="s">
        <v>93</v>
      </c>
      <c r="D27" s="7"/>
      <c r="E27" s="14"/>
      <c r="F27" s="26"/>
      <c r="G27" s="24">
        <f t="shared" si="0"/>
        <v>0</v>
      </c>
      <c r="H27" s="1"/>
    </row>
    <row r="28" spans="1:8" ht="15" customHeight="1">
      <c r="A28" s="1"/>
      <c r="B28" s="6" t="s">
        <v>94</v>
      </c>
      <c r="C28" s="13" t="s">
        <v>95</v>
      </c>
      <c r="D28" s="7"/>
      <c r="E28" s="14"/>
      <c r="F28" s="26"/>
      <c r="G28" s="24">
        <f t="shared" si="0"/>
        <v>0</v>
      </c>
      <c r="H28" s="1"/>
    </row>
    <row r="29" spans="1:8" ht="15" customHeight="1">
      <c r="A29" s="1"/>
      <c r="B29" s="6" t="s">
        <v>32</v>
      </c>
      <c r="C29" s="13" t="s">
        <v>96</v>
      </c>
      <c r="D29" s="7" t="s">
        <v>75</v>
      </c>
      <c r="E29" s="17">
        <v>72961.9</v>
      </c>
      <c r="F29" s="26"/>
      <c r="G29" s="24">
        <f t="shared" si="0"/>
        <v>0</v>
      </c>
      <c r="H29" s="1"/>
    </row>
    <row r="30" spans="1:8" ht="15" customHeight="1">
      <c r="A30" s="1"/>
      <c r="B30" s="6" t="s">
        <v>97</v>
      </c>
      <c r="C30" s="13" t="s">
        <v>98</v>
      </c>
      <c r="D30" s="7" t="s">
        <v>75</v>
      </c>
      <c r="E30" s="17">
        <v>276084.5</v>
      </c>
      <c r="F30" s="26"/>
      <c r="G30" s="24">
        <f t="shared" si="0"/>
        <v>0</v>
      </c>
      <c r="H30" s="1"/>
    </row>
    <row r="31" spans="1:8" ht="15" customHeight="1">
      <c r="A31" s="1"/>
      <c r="B31" s="6" t="s">
        <v>99</v>
      </c>
      <c r="C31" s="13" t="s">
        <v>100</v>
      </c>
      <c r="D31" s="7"/>
      <c r="E31" s="14"/>
      <c r="F31" s="26"/>
      <c r="G31" s="24">
        <f t="shared" si="0"/>
        <v>0</v>
      </c>
      <c r="H31" s="1"/>
    </row>
    <row r="32" spans="1:8" ht="15" customHeight="1">
      <c r="A32" s="1"/>
      <c r="B32" s="6" t="s">
        <v>101</v>
      </c>
      <c r="C32" s="13" t="s">
        <v>102</v>
      </c>
      <c r="D32" s="7" t="s">
        <v>75</v>
      </c>
      <c r="E32" s="17">
        <v>13602.8</v>
      </c>
      <c r="F32" s="26"/>
      <c r="G32" s="24">
        <f t="shared" si="0"/>
        <v>0</v>
      </c>
      <c r="H32" s="1"/>
    </row>
    <row r="33" spans="1:8" ht="15" customHeight="1">
      <c r="A33" s="1"/>
      <c r="B33" s="6" t="s">
        <v>103</v>
      </c>
      <c r="C33" s="13" t="s">
        <v>104</v>
      </c>
      <c r="D33" s="7"/>
      <c r="E33" s="14"/>
      <c r="F33" s="26"/>
      <c r="G33" s="24">
        <f t="shared" si="0"/>
        <v>0</v>
      </c>
      <c r="H33" s="1"/>
    </row>
    <row r="34" spans="1:8" ht="15" customHeight="1">
      <c r="A34" s="1"/>
      <c r="B34" s="6" t="s">
        <v>105</v>
      </c>
      <c r="C34" s="13" t="s">
        <v>106</v>
      </c>
      <c r="D34" s="7" t="s">
        <v>75</v>
      </c>
      <c r="E34" s="17">
        <v>5866</v>
      </c>
      <c r="F34" s="26"/>
      <c r="G34" s="24">
        <f t="shared" si="0"/>
        <v>0</v>
      </c>
      <c r="H34" s="1"/>
    </row>
    <row r="35" spans="1:8" ht="15" customHeight="1">
      <c r="A35" s="1"/>
      <c r="B35" s="6" t="s">
        <v>107</v>
      </c>
      <c r="C35" s="13" t="s">
        <v>108</v>
      </c>
      <c r="D35" s="7"/>
      <c r="E35" s="14"/>
      <c r="F35" s="26"/>
      <c r="G35" s="24">
        <f t="shared" si="0"/>
        <v>0</v>
      </c>
      <c r="H35" s="1"/>
    </row>
    <row r="36" spans="1:8" ht="15" customHeight="1">
      <c r="A36" s="1"/>
      <c r="B36" s="6" t="s">
        <v>109</v>
      </c>
      <c r="C36" s="13" t="s">
        <v>110</v>
      </c>
      <c r="D36" s="7"/>
      <c r="E36" s="14"/>
      <c r="F36" s="26"/>
      <c r="G36" s="24">
        <f t="shared" si="0"/>
        <v>0</v>
      </c>
      <c r="H36" s="1"/>
    </row>
    <row r="37" spans="1:8" ht="15" customHeight="1">
      <c r="A37" s="1"/>
      <c r="B37" s="6" t="s">
        <v>111</v>
      </c>
      <c r="C37" s="13" t="s">
        <v>112</v>
      </c>
      <c r="D37" s="7" t="s">
        <v>75</v>
      </c>
      <c r="E37" s="17">
        <v>19814.4</v>
      </c>
      <c r="F37" s="26"/>
      <c r="G37" s="24">
        <f t="shared" si="0"/>
        <v>0</v>
      </c>
      <c r="H37" s="1"/>
    </row>
    <row r="38" spans="1:8" ht="15" customHeight="1">
      <c r="A38" s="1"/>
      <c r="B38" s="6" t="s">
        <v>113</v>
      </c>
      <c r="C38" s="13" t="s">
        <v>114</v>
      </c>
      <c r="D38" s="7" t="s">
        <v>75</v>
      </c>
      <c r="E38" s="17">
        <v>9265.3</v>
      </c>
      <c r="F38" s="26"/>
      <c r="G38" s="24">
        <f t="shared" si="0"/>
        <v>0</v>
      </c>
      <c r="H38" s="1"/>
    </row>
    <row r="39" spans="1:8" ht="15" customHeight="1">
      <c r="A39" s="1"/>
      <c r="B39" s="6" t="s">
        <v>115</v>
      </c>
      <c r="C39" s="13" t="s">
        <v>116</v>
      </c>
      <c r="D39" s="7" t="s">
        <v>75</v>
      </c>
      <c r="E39" s="17">
        <v>13326.6</v>
      </c>
      <c r="F39" s="26"/>
      <c r="G39" s="24">
        <f t="shared" si="0"/>
        <v>0</v>
      </c>
      <c r="H39" s="1"/>
    </row>
    <row r="40" spans="1:8" ht="15" customHeight="1">
      <c r="A40" s="1"/>
      <c r="B40" s="15">
        <v>205</v>
      </c>
      <c r="C40" s="13" t="s">
        <v>117</v>
      </c>
      <c r="D40" s="7"/>
      <c r="E40" s="14"/>
      <c r="F40" s="26"/>
      <c r="G40" s="24">
        <f t="shared" si="0"/>
        <v>0</v>
      </c>
      <c r="H40" s="1"/>
    </row>
    <row r="41" spans="1:8" ht="15" customHeight="1">
      <c r="A41" s="1"/>
      <c r="B41" s="6" t="s">
        <v>118</v>
      </c>
      <c r="C41" s="13" t="s">
        <v>119</v>
      </c>
      <c r="D41" s="7"/>
      <c r="E41" s="14"/>
      <c r="F41" s="26"/>
      <c r="G41" s="24">
        <f t="shared" si="0"/>
        <v>0</v>
      </c>
      <c r="H41" s="1"/>
    </row>
    <row r="42" spans="1:8" ht="15" customHeight="1">
      <c r="A42" s="1"/>
      <c r="B42" s="6" t="s">
        <v>70</v>
      </c>
      <c r="C42" s="13" t="s">
        <v>120</v>
      </c>
      <c r="D42" s="7"/>
      <c r="E42" s="14"/>
      <c r="F42" s="26"/>
      <c r="G42" s="24">
        <f t="shared" si="0"/>
        <v>0</v>
      </c>
      <c r="H42" s="1"/>
    </row>
    <row r="43" spans="1:8" ht="15" customHeight="1">
      <c r="A43" s="1"/>
      <c r="B43" s="6" t="s">
        <v>87</v>
      </c>
      <c r="C43" s="13" t="s">
        <v>121</v>
      </c>
      <c r="D43" s="7" t="s">
        <v>75</v>
      </c>
      <c r="E43" s="17">
        <v>2934</v>
      </c>
      <c r="F43" s="26"/>
      <c r="G43" s="24">
        <f t="shared" si="0"/>
        <v>0</v>
      </c>
      <c r="H43" s="1"/>
    </row>
    <row r="44" spans="1:8" ht="15" customHeight="1">
      <c r="A44" s="1"/>
      <c r="B44" s="6" t="s">
        <v>97</v>
      </c>
      <c r="C44" s="13" t="s">
        <v>122</v>
      </c>
      <c r="D44" s="7"/>
      <c r="E44" s="14"/>
      <c r="F44" s="26"/>
      <c r="G44" s="24">
        <f t="shared" si="0"/>
        <v>0</v>
      </c>
      <c r="H44" s="1"/>
    </row>
    <row r="45" spans="1:8" ht="15" customHeight="1">
      <c r="A45" s="1"/>
      <c r="B45" s="6" t="s">
        <v>123</v>
      </c>
      <c r="C45" s="13" t="s">
        <v>124</v>
      </c>
      <c r="D45" s="7" t="s">
        <v>67</v>
      </c>
      <c r="E45" s="17">
        <v>15211.9</v>
      </c>
      <c r="F45" s="26"/>
      <c r="G45" s="24">
        <f t="shared" si="0"/>
        <v>0</v>
      </c>
      <c r="H45" s="1"/>
    </row>
    <row r="46" spans="1:8" ht="15" customHeight="1">
      <c r="A46" s="1"/>
      <c r="B46" s="6" t="s">
        <v>125</v>
      </c>
      <c r="C46" s="13" t="s">
        <v>126</v>
      </c>
      <c r="D46" s="7"/>
      <c r="E46" s="14"/>
      <c r="F46" s="26"/>
      <c r="G46" s="24">
        <f t="shared" si="0"/>
        <v>0</v>
      </c>
      <c r="H46" s="1"/>
    </row>
    <row r="47" spans="1:8" ht="15" customHeight="1">
      <c r="A47" s="1"/>
      <c r="B47" s="6" t="s">
        <v>127</v>
      </c>
      <c r="C47" s="13" t="s">
        <v>128</v>
      </c>
      <c r="D47" s="7" t="s">
        <v>67</v>
      </c>
      <c r="E47" s="17">
        <v>97533.6</v>
      </c>
      <c r="F47" s="26"/>
      <c r="G47" s="24">
        <f t="shared" si="0"/>
        <v>0</v>
      </c>
      <c r="H47" s="1"/>
    </row>
    <row r="48" spans="1:8" ht="15" customHeight="1">
      <c r="A48" s="1"/>
      <c r="B48" s="6" t="s">
        <v>129</v>
      </c>
      <c r="C48" s="13" t="s">
        <v>130</v>
      </c>
      <c r="D48" s="7"/>
      <c r="E48" s="14"/>
      <c r="F48" s="26"/>
      <c r="G48" s="24">
        <f t="shared" si="0"/>
        <v>0</v>
      </c>
      <c r="H48" s="1"/>
    </row>
    <row r="49" spans="1:8" ht="15" customHeight="1">
      <c r="A49" s="1"/>
      <c r="B49" s="6" t="s">
        <v>70</v>
      </c>
      <c r="C49" s="13" t="s">
        <v>131</v>
      </c>
      <c r="D49" s="7" t="s">
        <v>75</v>
      </c>
      <c r="E49" s="17">
        <v>45</v>
      </c>
      <c r="F49" s="26"/>
      <c r="G49" s="24">
        <f t="shared" si="0"/>
        <v>0</v>
      </c>
      <c r="H49" s="1"/>
    </row>
    <row r="50" spans="1:8" ht="15" customHeight="1">
      <c r="A50" s="1"/>
      <c r="B50" s="6" t="s">
        <v>132</v>
      </c>
      <c r="C50" s="13" t="s">
        <v>133</v>
      </c>
      <c r="D50" s="7" t="s">
        <v>75</v>
      </c>
      <c r="E50" s="17">
        <v>27</v>
      </c>
      <c r="F50" s="26"/>
      <c r="G50" s="24">
        <f t="shared" si="0"/>
        <v>0</v>
      </c>
      <c r="H50" s="1"/>
    </row>
    <row r="51" spans="1:8" ht="15" customHeight="1">
      <c r="A51" s="1"/>
      <c r="B51" s="6" t="s">
        <v>134</v>
      </c>
      <c r="C51" s="13" t="s">
        <v>135</v>
      </c>
      <c r="D51" s="7" t="s">
        <v>75</v>
      </c>
      <c r="E51" s="17">
        <v>4530</v>
      </c>
      <c r="F51" s="26"/>
      <c r="G51" s="24">
        <f t="shared" si="0"/>
        <v>0</v>
      </c>
      <c r="H51" s="1"/>
    </row>
    <row r="52" spans="1:8" ht="15" customHeight="1">
      <c r="A52" s="1"/>
      <c r="B52" s="6" t="s">
        <v>136</v>
      </c>
      <c r="C52" s="13" t="s">
        <v>137</v>
      </c>
      <c r="D52" s="7"/>
      <c r="E52" s="14"/>
      <c r="F52" s="26"/>
      <c r="G52" s="24">
        <f t="shared" si="0"/>
        <v>0</v>
      </c>
      <c r="H52" s="1"/>
    </row>
    <row r="53" spans="1:8" ht="15" customHeight="1">
      <c r="A53" s="1"/>
      <c r="B53" s="6" t="s">
        <v>32</v>
      </c>
      <c r="C53" s="13" t="s">
        <v>138</v>
      </c>
      <c r="D53" s="7" t="s">
        <v>75</v>
      </c>
      <c r="E53" s="17">
        <v>31320</v>
      </c>
      <c r="F53" s="26"/>
      <c r="G53" s="24">
        <f t="shared" si="0"/>
        <v>0</v>
      </c>
      <c r="H53" s="1"/>
    </row>
    <row r="54" spans="1:8" ht="15" customHeight="1">
      <c r="A54" s="1"/>
      <c r="B54" s="6" t="s">
        <v>35</v>
      </c>
      <c r="C54" s="13" t="s">
        <v>139</v>
      </c>
      <c r="D54" s="7" t="s">
        <v>75</v>
      </c>
      <c r="E54" s="17">
        <v>28800</v>
      </c>
      <c r="F54" s="26"/>
      <c r="G54" s="24">
        <f t="shared" si="0"/>
        <v>0</v>
      </c>
      <c r="H54" s="1"/>
    </row>
    <row r="55" spans="1:8" ht="15" customHeight="1">
      <c r="A55" s="1"/>
      <c r="B55" s="15">
        <v>207</v>
      </c>
      <c r="C55" s="13" t="s">
        <v>140</v>
      </c>
      <c r="D55" s="7"/>
      <c r="E55" s="14"/>
      <c r="F55" s="26"/>
      <c r="G55" s="24">
        <f t="shared" si="0"/>
        <v>0</v>
      </c>
      <c r="H55" s="1"/>
    </row>
    <row r="56" spans="1:8" ht="15" customHeight="1">
      <c r="A56" s="1"/>
      <c r="B56" s="6" t="s">
        <v>141</v>
      </c>
      <c r="C56" s="13" t="s">
        <v>142</v>
      </c>
      <c r="D56" s="7"/>
      <c r="E56" s="14"/>
      <c r="F56" s="26"/>
      <c r="G56" s="24">
        <f t="shared" si="0"/>
        <v>0</v>
      </c>
      <c r="H56" s="1"/>
    </row>
    <row r="57" spans="1:8" ht="15" customHeight="1">
      <c r="A57" s="1"/>
      <c r="B57" s="6" t="s">
        <v>32</v>
      </c>
      <c r="C57" s="13" t="s">
        <v>143</v>
      </c>
      <c r="D57" s="7" t="s">
        <v>75</v>
      </c>
      <c r="E57" s="17">
        <v>1483.2</v>
      </c>
      <c r="F57" s="26"/>
      <c r="G57" s="24">
        <f t="shared" si="0"/>
        <v>0</v>
      </c>
      <c r="H57" s="1"/>
    </row>
    <row r="58" spans="1:8" ht="15" customHeight="1">
      <c r="A58" s="1"/>
      <c r="B58" s="6" t="s">
        <v>70</v>
      </c>
      <c r="C58" s="13" t="s">
        <v>144</v>
      </c>
      <c r="D58" s="7"/>
      <c r="E58" s="14"/>
      <c r="F58" s="26"/>
      <c r="G58" s="24">
        <f t="shared" si="0"/>
        <v>0</v>
      </c>
      <c r="H58" s="1"/>
    </row>
    <row r="59" spans="1:8" ht="15" customHeight="1">
      <c r="A59" s="1"/>
      <c r="B59" s="6" t="s">
        <v>87</v>
      </c>
      <c r="C59" s="13" t="s">
        <v>145</v>
      </c>
      <c r="D59" s="7" t="s">
        <v>75</v>
      </c>
      <c r="E59" s="17">
        <v>348.6</v>
      </c>
      <c r="F59" s="26"/>
      <c r="G59" s="24">
        <f t="shared" si="0"/>
        <v>0</v>
      </c>
      <c r="H59" s="1"/>
    </row>
    <row r="60" spans="1:8" ht="15" customHeight="1">
      <c r="A60" s="1"/>
      <c r="B60" s="6" t="s">
        <v>146</v>
      </c>
      <c r="C60" s="13" t="s">
        <v>147</v>
      </c>
      <c r="D60" s="7"/>
      <c r="E60" s="14"/>
      <c r="F60" s="26"/>
      <c r="G60" s="24">
        <f t="shared" si="0"/>
        <v>0</v>
      </c>
      <c r="H60" s="1"/>
    </row>
    <row r="61" spans="1:8" ht="15" customHeight="1">
      <c r="A61" s="1"/>
      <c r="B61" s="6" t="s">
        <v>148</v>
      </c>
      <c r="C61" s="13" t="s">
        <v>149</v>
      </c>
      <c r="D61" s="7" t="s">
        <v>75</v>
      </c>
      <c r="E61" s="17">
        <v>231.9</v>
      </c>
      <c r="F61" s="26"/>
      <c r="G61" s="24">
        <f t="shared" si="0"/>
        <v>0</v>
      </c>
      <c r="H61" s="1"/>
    </row>
    <row r="62" spans="1:8" ht="15" customHeight="1">
      <c r="A62" s="1"/>
      <c r="B62" s="6" t="s">
        <v>150</v>
      </c>
      <c r="C62" s="13" t="s">
        <v>151</v>
      </c>
      <c r="D62" s="7"/>
      <c r="E62" s="14"/>
      <c r="F62" s="26"/>
      <c r="G62" s="24">
        <f t="shared" si="0"/>
        <v>0</v>
      </c>
      <c r="H62" s="1"/>
    </row>
    <row r="63" spans="1:8" ht="15" customHeight="1">
      <c r="A63" s="1"/>
      <c r="B63" s="6" t="s">
        <v>152</v>
      </c>
      <c r="C63" s="13" t="s">
        <v>153</v>
      </c>
      <c r="D63" s="7" t="s">
        <v>154</v>
      </c>
      <c r="E63" s="17">
        <v>41993</v>
      </c>
      <c r="F63" s="26"/>
      <c r="G63" s="24">
        <f t="shared" si="0"/>
        <v>0</v>
      </c>
      <c r="H63" s="1"/>
    </row>
    <row r="64" spans="1:8" ht="15" customHeight="1">
      <c r="A64" s="1"/>
      <c r="B64" s="6" t="s">
        <v>155</v>
      </c>
      <c r="C64" s="13" t="s">
        <v>156</v>
      </c>
      <c r="D64" s="7"/>
      <c r="E64" s="14"/>
      <c r="F64" s="26"/>
      <c r="G64" s="24">
        <f t="shared" si="0"/>
        <v>0</v>
      </c>
      <c r="H64" s="1"/>
    </row>
    <row r="65" spans="1:8" ht="15" customHeight="1">
      <c r="A65" s="1"/>
      <c r="B65" s="6" t="s">
        <v>32</v>
      </c>
      <c r="C65" s="13" t="s">
        <v>143</v>
      </c>
      <c r="D65" s="7"/>
      <c r="E65" s="14"/>
      <c r="F65" s="26"/>
      <c r="G65" s="24">
        <f t="shared" si="0"/>
        <v>0</v>
      </c>
      <c r="H65" s="1"/>
    </row>
    <row r="66" spans="1:8" ht="15" customHeight="1">
      <c r="A66" s="1"/>
      <c r="B66" s="6" t="s">
        <v>65</v>
      </c>
      <c r="C66" s="13" t="s">
        <v>157</v>
      </c>
      <c r="D66" s="7" t="s">
        <v>75</v>
      </c>
      <c r="E66" s="17">
        <v>4140.3</v>
      </c>
      <c r="F66" s="26"/>
      <c r="G66" s="24">
        <f t="shared" si="0"/>
        <v>0</v>
      </c>
      <c r="H66" s="1"/>
    </row>
    <row r="67" spans="1:8" ht="15" customHeight="1">
      <c r="A67" s="1"/>
      <c r="B67" s="6" t="s">
        <v>158</v>
      </c>
      <c r="C67" s="13" t="s">
        <v>159</v>
      </c>
      <c r="D67" s="7"/>
      <c r="E67" s="14"/>
      <c r="F67" s="26"/>
      <c r="G67" s="24">
        <f t="shared" si="0"/>
        <v>0</v>
      </c>
      <c r="H67" s="1"/>
    </row>
    <row r="68" spans="1:8" ht="15" customHeight="1">
      <c r="A68" s="1"/>
      <c r="B68" s="6" t="s">
        <v>32</v>
      </c>
      <c r="C68" s="13" t="s">
        <v>143</v>
      </c>
      <c r="D68" s="7"/>
      <c r="E68" s="14"/>
      <c r="F68" s="26"/>
      <c r="G68" s="24">
        <f t="shared" si="0"/>
        <v>0</v>
      </c>
      <c r="H68" s="1"/>
    </row>
    <row r="69" spans="1:8" ht="15" customHeight="1">
      <c r="A69" s="1"/>
      <c r="B69" s="6" t="s">
        <v>65</v>
      </c>
      <c r="C69" s="13" t="s">
        <v>157</v>
      </c>
      <c r="D69" s="7" t="s">
        <v>75</v>
      </c>
      <c r="E69" s="17">
        <v>161</v>
      </c>
      <c r="F69" s="26"/>
      <c r="G69" s="24">
        <f t="shared" si="0"/>
        <v>0</v>
      </c>
      <c r="H69" s="1"/>
    </row>
    <row r="70" spans="1:8" ht="15" customHeight="1">
      <c r="A70" s="1"/>
      <c r="B70" s="6" t="s">
        <v>160</v>
      </c>
      <c r="C70" s="13" t="s">
        <v>161</v>
      </c>
      <c r="D70" s="7"/>
      <c r="E70" s="14"/>
      <c r="F70" s="26"/>
      <c r="G70" s="24">
        <f t="shared" si="0"/>
        <v>0</v>
      </c>
      <c r="H70" s="1"/>
    </row>
    <row r="71" spans="1:8" ht="15" customHeight="1">
      <c r="A71" s="1"/>
      <c r="B71" s="6" t="s">
        <v>35</v>
      </c>
      <c r="C71" s="13" t="s">
        <v>143</v>
      </c>
      <c r="D71" s="7"/>
      <c r="E71" s="14"/>
      <c r="F71" s="26"/>
      <c r="G71" s="24">
        <f t="shared" si="0"/>
        <v>0</v>
      </c>
      <c r="H71" s="1"/>
    </row>
    <row r="72" spans="1:8" ht="15" customHeight="1">
      <c r="A72" s="1"/>
      <c r="B72" s="6" t="s">
        <v>162</v>
      </c>
      <c r="C72" s="13" t="s">
        <v>157</v>
      </c>
      <c r="D72" s="7" t="s">
        <v>75</v>
      </c>
      <c r="E72" s="17">
        <v>1041.7</v>
      </c>
      <c r="F72" s="26"/>
      <c r="G72" s="24">
        <f t="shared" si="0"/>
        <v>0</v>
      </c>
      <c r="H72" s="1"/>
    </row>
    <row r="73" spans="1:8" ht="15" customHeight="1">
      <c r="A73" s="1"/>
      <c r="B73" s="6" t="s">
        <v>70</v>
      </c>
      <c r="C73" s="13" t="s">
        <v>144</v>
      </c>
      <c r="D73" s="7"/>
      <c r="E73" s="14"/>
      <c r="F73" s="26"/>
      <c r="G73" s="24">
        <f t="shared" si="0"/>
        <v>0</v>
      </c>
      <c r="H73" s="1"/>
    </row>
    <row r="74" spans="1:8" ht="15" customHeight="1">
      <c r="A74" s="1"/>
      <c r="B74" s="6" t="s">
        <v>87</v>
      </c>
      <c r="C74" s="13" t="s">
        <v>145</v>
      </c>
      <c r="D74" s="7" t="s">
        <v>75</v>
      </c>
      <c r="E74" s="17">
        <v>253.4</v>
      </c>
      <c r="F74" s="26"/>
      <c r="G74" s="24">
        <f aca="true" t="shared" si="1" ref="G74:G116">ROUND(E74*F74,2)</f>
        <v>0</v>
      </c>
      <c r="H74" s="1"/>
    </row>
    <row r="75" spans="1:8" ht="15" customHeight="1">
      <c r="A75" s="1"/>
      <c r="B75" s="6" t="s">
        <v>103</v>
      </c>
      <c r="C75" s="13" t="s">
        <v>163</v>
      </c>
      <c r="D75" s="7" t="s">
        <v>67</v>
      </c>
      <c r="E75" s="17">
        <v>1241.2</v>
      </c>
      <c r="F75" s="26"/>
      <c r="G75" s="24">
        <f t="shared" si="1"/>
        <v>0</v>
      </c>
      <c r="H75" s="1"/>
    </row>
    <row r="76" spans="1:8" ht="15" customHeight="1">
      <c r="A76" s="1"/>
      <c r="B76" s="6" t="s">
        <v>164</v>
      </c>
      <c r="C76" s="13" t="s">
        <v>165</v>
      </c>
      <c r="D76" s="7"/>
      <c r="E76" s="14"/>
      <c r="F76" s="26"/>
      <c r="G76" s="24">
        <f t="shared" si="1"/>
        <v>0</v>
      </c>
      <c r="H76" s="1"/>
    </row>
    <row r="77" spans="1:8" ht="15" customHeight="1">
      <c r="A77" s="1"/>
      <c r="B77" s="6" t="s">
        <v>32</v>
      </c>
      <c r="C77" s="13" t="s">
        <v>166</v>
      </c>
      <c r="D77" s="7"/>
      <c r="E77" s="14"/>
      <c r="F77" s="26"/>
      <c r="G77" s="24">
        <f t="shared" si="1"/>
        <v>0</v>
      </c>
      <c r="H77" s="1"/>
    </row>
    <row r="78" spans="1:8" ht="15" customHeight="1">
      <c r="A78" s="1"/>
      <c r="B78" s="6" t="s">
        <v>65</v>
      </c>
      <c r="C78" s="13" t="s">
        <v>167</v>
      </c>
      <c r="D78" s="7" t="s">
        <v>75</v>
      </c>
      <c r="E78" s="17">
        <v>61.7</v>
      </c>
      <c r="F78" s="26"/>
      <c r="G78" s="24">
        <f t="shared" si="1"/>
        <v>0</v>
      </c>
      <c r="H78" s="1"/>
    </row>
    <row r="79" spans="1:8" ht="15" customHeight="1">
      <c r="A79" s="1"/>
      <c r="B79" s="6" t="s">
        <v>168</v>
      </c>
      <c r="C79" s="13" t="s">
        <v>169</v>
      </c>
      <c r="D79" s="7" t="s">
        <v>67</v>
      </c>
      <c r="E79" s="17">
        <v>411.6</v>
      </c>
      <c r="F79" s="26"/>
      <c r="G79" s="24">
        <f t="shared" si="1"/>
        <v>0</v>
      </c>
      <c r="H79" s="1"/>
    </row>
    <row r="80" spans="1:8" ht="15" customHeight="1">
      <c r="A80" s="1"/>
      <c r="B80" s="6" t="s">
        <v>170</v>
      </c>
      <c r="C80" s="13" t="s">
        <v>171</v>
      </c>
      <c r="D80" s="7" t="s">
        <v>172</v>
      </c>
      <c r="E80" s="17">
        <v>171.5</v>
      </c>
      <c r="F80" s="26"/>
      <c r="G80" s="24">
        <f t="shared" si="1"/>
        <v>0</v>
      </c>
      <c r="H80" s="1"/>
    </row>
    <row r="81" spans="1:8" ht="15" customHeight="1">
      <c r="A81" s="1"/>
      <c r="B81" s="15">
        <v>208</v>
      </c>
      <c r="C81" s="13" t="s">
        <v>173</v>
      </c>
      <c r="D81" s="7"/>
      <c r="E81" s="14"/>
      <c r="F81" s="26"/>
      <c r="G81" s="24">
        <f t="shared" si="1"/>
        <v>0</v>
      </c>
      <c r="H81" s="1"/>
    </row>
    <row r="82" spans="1:8" ht="15" customHeight="1">
      <c r="A82" s="1"/>
      <c r="B82" s="6" t="s">
        <v>174</v>
      </c>
      <c r="C82" s="13" t="s">
        <v>175</v>
      </c>
      <c r="D82" s="7"/>
      <c r="E82" s="14"/>
      <c r="F82" s="26"/>
      <c r="G82" s="24">
        <f t="shared" si="1"/>
        <v>0</v>
      </c>
      <c r="H82" s="1"/>
    </row>
    <row r="83" spans="1:8" ht="15" customHeight="1">
      <c r="A83" s="1"/>
      <c r="B83" s="6" t="s">
        <v>32</v>
      </c>
      <c r="C83" s="13" t="s">
        <v>176</v>
      </c>
      <c r="D83" s="7" t="s">
        <v>75</v>
      </c>
      <c r="E83" s="17">
        <v>382.7</v>
      </c>
      <c r="F83" s="26"/>
      <c r="G83" s="24">
        <f t="shared" si="1"/>
        <v>0</v>
      </c>
      <c r="H83" s="1"/>
    </row>
    <row r="84" spans="1:8" ht="15" customHeight="1">
      <c r="A84" s="1"/>
      <c r="B84" s="6" t="s">
        <v>177</v>
      </c>
      <c r="C84" s="13" t="s">
        <v>178</v>
      </c>
      <c r="D84" s="7"/>
      <c r="E84" s="14"/>
      <c r="F84" s="26"/>
      <c r="G84" s="24">
        <f t="shared" si="1"/>
        <v>0</v>
      </c>
      <c r="H84" s="1"/>
    </row>
    <row r="85" spans="1:8" ht="15" customHeight="1">
      <c r="A85" s="1"/>
      <c r="B85" s="6" t="s">
        <v>32</v>
      </c>
      <c r="C85" s="13" t="s">
        <v>179</v>
      </c>
      <c r="D85" s="7"/>
      <c r="E85" s="14"/>
      <c r="F85" s="26"/>
      <c r="G85" s="24">
        <f t="shared" si="1"/>
        <v>0</v>
      </c>
      <c r="H85" s="1"/>
    </row>
    <row r="86" spans="1:8" ht="15" customHeight="1">
      <c r="A86" s="1"/>
      <c r="B86" s="6" t="s">
        <v>65</v>
      </c>
      <c r="C86" s="13" t="s">
        <v>157</v>
      </c>
      <c r="D86" s="7" t="s">
        <v>75</v>
      </c>
      <c r="E86" s="17">
        <v>1894.7</v>
      </c>
      <c r="F86" s="26"/>
      <c r="G86" s="24">
        <f t="shared" si="1"/>
        <v>0</v>
      </c>
      <c r="H86" s="1"/>
    </row>
    <row r="87" spans="1:8" ht="15" customHeight="1">
      <c r="A87" s="1"/>
      <c r="B87" s="6" t="s">
        <v>35</v>
      </c>
      <c r="C87" s="13" t="s">
        <v>180</v>
      </c>
      <c r="D87" s="7"/>
      <c r="E87" s="14"/>
      <c r="F87" s="26"/>
      <c r="G87" s="24">
        <f t="shared" si="1"/>
        <v>0</v>
      </c>
      <c r="H87" s="1"/>
    </row>
    <row r="88" spans="1:8" ht="15" customHeight="1">
      <c r="A88" s="1"/>
      <c r="B88" s="6" t="s">
        <v>162</v>
      </c>
      <c r="C88" s="13" t="s">
        <v>157</v>
      </c>
      <c r="D88" s="7" t="s">
        <v>75</v>
      </c>
      <c r="E88" s="17">
        <v>2460.5</v>
      </c>
      <c r="F88" s="26"/>
      <c r="G88" s="24">
        <f t="shared" si="1"/>
        <v>0</v>
      </c>
      <c r="H88" s="1"/>
    </row>
    <row r="89" spans="1:8" ht="15" customHeight="1">
      <c r="A89" s="1"/>
      <c r="B89" s="6" t="s">
        <v>181</v>
      </c>
      <c r="C89" s="13" t="s">
        <v>182</v>
      </c>
      <c r="D89" s="7" t="s">
        <v>75</v>
      </c>
      <c r="E89" s="17">
        <v>26.9</v>
      </c>
      <c r="F89" s="26"/>
      <c r="G89" s="24">
        <f t="shared" si="1"/>
        <v>0</v>
      </c>
      <c r="H89" s="1"/>
    </row>
    <row r="90" spans="1:8" ht="15" customHeight="1">
      <c r="A90" s="1"/>
      <c r="B90" s="6" t="s">
        <v>183</v>
      </c>
      <c r="C90" s="13" t="s">
        <v>184</v>
      </c>
      <c r="D90" s="7" t="s">
        <v>75</v>
      </c>
      <c r="E90" s="17">
        <v>277.1</v>
      </c>
      <c r="F90" s="26"/>
      <c r="G90" s="24">
        <f t="shared" si="1"/>
        <v>0</v>
      </c>
      <c r="H90" s="1"/>
    </row>
    <row r="91" spans="1:8" ht="15" customHeight="1">
      <c r="A91" s="1"/>
      <c r="B91" s="6" t="s">
        <v>185</v>
      </c>
      <c r="C91" s="13" t="s">
        <v>186</v>
      </c>
      <c r="D91" s="7"/>
      <c r="E91" s="14"/>
      <c r="F91" s="26"/>
      <c r="G91" s="24">
        <f t="shared" si="1"/>
        <v>0</v>
      </c>
      <c r="H91" s="1"/>
    </row>
    <row r="92" spans="1:8" ht="15" customHeight="1">
      <c r="A92" s="1"/>
      <c r="B92" s="6" t="s">
        <v>32</v>
      </c>
      <c r="C92" s="13" t="s">
        <v>187</v>
      </c>
      <c r="D92" s="7"/>
      <c r="E92" s="14"/>
      <c r="F92" s="26"/>
      <c r="G92" s="24">
        <f t="shared" si="1"/>
        <v>0</v>
      </c>
      <c r="H92" s="1"/>
    </row>
    <row r="93" spans="1:8" ht="15" customHeight="1">
      <c r="A93" s="1"/>
      <c r="B93" s="6" t="s">
        <v>65</v>
      </c>
      <c r="C93" s="13" t="s">
        <v>157</v>
      </c>
      <c r="D93" s="7" t="s">
        <v>75</v>
      </c>
      <c r="E93" s="17">
        <v>1539.5</v>
      </c>
      <c r="F93" s="26"/>
      <c r="G93" s="24">
        <f t="shared" si="1"/>
        <v>0</v>
      </c>
      <c r="H93" s="1"/>
    </row>
    <row r="94" spans="1:8" ht="15" customHeight="1">
      <c r="A94" s="1"/>
      <c r="B94" s="6" t="s">
        <v>188</v>
      </c>
      <c r="C94" s="13" t="s">
        <v>189</v>
      </c>
      <c r="D94" s="7"/>
      <c r="E94" s="14"/>
      <c r="F94" s="26"/>
      <c r="G94" s="24">
        <f t="shared" si="1"/>
        <v>0</v>
      </c>
      <c r="H94" s="1"/>
    </row>
    <row r="95" spans="1:8" ht="15" customHeight="1">
      <c r="A95" s="1"/>
      <c r="B95" s="6" t="s">
        <v>35</v>
      </c>
      <c r="C95" s="13" t="s">
        <v>190</v>
      </c>
      <c r="D95" s="7" t="s">
        <v>67</v>
      </c>
      <c r="E95" s="17">
        <v>40666.5</v>
      </c>
      <c r="F95" s="26"/>
      <c r="G95" s="24">
        <f t="shared" si="1"/>
        <v>0</v>
      </c>
      <c r="H95" s="1"/>
    </row>
    <row r="96" spans="1:8" ht="15" customHeight="1">
      <c r="A96" s="1"/>
      <c r="B96" s="6" t="s">
        <v>97</v>
      </c>
      <c r="C96" s="13" t="s">
        <v>191</v>
      </c>
      <c r="D96" s="7" t="s">
        <v>67</v>
      </c>
      <c r="E96" s="17">
        <v>15488.3</v>
      </c>
      <c r="F96" s="26"/>
      <c r="G96" s="24">
        <f t="shared" si="1"/>
        <v>0</v>
      </c>
      <c r="H96" s="1"/>
    </row>
    <row r="97" spans="1:8" ht="15" customHeight="1">
      <c r="A97" s="1"/>
      <c r="B97" s="6" t="s">
        <v>192</v>
      </c>
      <c r="C97" s="13" t="s">
        <v>193</v>
      </c>
      <c r="D97" s="7"/>
      <c r="E97" s="14"/>
      <c r="F97" s="26"/>
      <c r="G97" s="24">
        <f t="shared" si="1"/>
        <v>0</v>
      </c>
      <c r="H97" s="1"/>
    </row>
    <row r="98" spans="1:8" ht="15" customHeight="1">
      <c r="A98" s="1"/>
      <c r="B98" s="6" t="s">
        <v>32</v>
      </c>
      <c r="C98" s="13" t="s">
        <v>194</v>
      </c>
      <c r="D98" s="7"/>
      <c r="E98" s="14"/>
      <c r="F98" s="26"/>
      <c r="G98" s="24">
        <f t="shared" si="1"/>
        <v>0</v>
      </c>
      <c r="H98" s="1"/>
    </row>
    <row r="99" spans="1:8" ht="15" customHeight="1">
      <c r="A99" s="1"/>
      <c r="B99" s="6" t="s">
        <v>65</v>
      </c>
      <c r="C99" s="13" t="s">
        <v>195</v>
      </c>
      <c r="D99" s="7" t="s">
        <v>75</v>
      </c>
      <c r="E99" s="17">
        <v>6</v>
      </c>
      <c r="F99" s="26"/>
      <c r="G99" s="24">
        <f t="shared" si="1"/>
        <v>0</v>
      </c>
      <c r="H99" s="1"/>
    </row>
    <row r="100" spans="1:8" ht="15" customHeight="1">
      <c r="A100" s="1"/>
      <c r="B100" s="6" t="s">
        <v>168</v>
      </c>
      <c r="C100" s="13" t="s">
        <v>196</v>
      </c>
      <c r="D100" s="7" t="s">
        <v>75</v>
      </c>
      <c r="E100" s="17">
        <v>15</v>
      </c>
      <c r="F100" s="26"/>
      <c r="G100" s="24">
        <f t="shared" si="1"/>
        <v>0</v>
      </c>
      <c r="H100" s="1"/>
    </row>
    <row r="101" spans="1:8" ht="15" customHeight="1">
      <c r="A101" s="1"/>
      <c r="B101" s="6" t="s">
        <v>170</v>
      </c>
      <c r="C101" s="13" t="s">
        <v>197</v>
      </c>
      <c r="D101" s="7" t="s">
        <v>75</v>
      </c>
      <c r="E101" s="17">
        <v>17</v>
      </c>
      <c r="F101" s="26"/>
      <c r="G101" s="24">
        <f t="shared" si="1"/>
        <v>0</v>
      </c>
      <c r="H101" s="1"/>
    </row>
    <row r="102" spans="1:8" ht="15" customHeight="1">
      <c r="A102" s="1"/>
      <c r="B102" s="15">
        <v>209</v>
      </c>
      <c r="C102" s="13" t="s">
        <v>198</v>
      </c>
      <c r="D102" s="7"/>
      <c r="E102" s="14"/>
      <c r="F102" s="26"/>
      <c r="G102" s="24">
        <f t="shared" si="1"/>
        <v>0</v>
      </c>
      <c r="H102" s="1"/>
    </row>
    <row r="103" spans="1:8" ht="15" customHeight="1">
      <c r="A103" s="1"/>
      <c r="B103" s="6" t="s">
        <v>199</v>
      </c>
      <c r="C103" s="13" t="s">
        <v>200</v>
      </c>
      <c r="D103" s="7"/>
      <c r="E103" s="14"/>
      <c r="F103" s="26"/>
      <c r="G103" s="24">
        <f t="shared" si="1"/>
        <v>0</v>
      </c>
      <c r="H103" s="1"/>
    </row>
    <row r="104" spans="1:8" ht="15" customHeight="1">
      <c r="A104" s="1"/>
      <c r="B104" s="6" t="s">
        <v>32</v>
      </c>
      <c r="C104" s="13" t="s">
        <v>201</v>
      </c>
      <c r="D104" s="7"/>
      <c r="E104" s="14"/>
      <c r="F104" s="26"/>
      <c r="G104" s="24">
        <f t="shared" si="1"/>
        <v>0</v>
      </c>
      <c r="H104" s="1"/>
    </row>
    <row r="105" spans="1:8" ht="15" customHeight="1">
      <c r="A105" s="1"/>
      <c r="B105" s="6" t="s">
        <v>170</v>
      </c>
      <c r="C105" s="13" t="s">
        <v>202</v>
      </c>
      <c r="D105" s="7" t="s">
        <v>75</v>
      </c>
      <c r="E105" s="17">
        <v>1185.6</v>
      </c>
      <c r="F105" s="26"/>
      <c r="G105" s="24">
        <f t="shared" si="1"/>
        <v>0</v>
      </c>
      <c r="H105" s="1"/>
    </row>
    <row r="106" spans="1:8" ht="15" customHeight="1">
      <c r="A106" s="1"/>
      <c r="B106" s="6" t="s">
        <v>146</v>
      </c>
      <c r="C106" s="13" t="s">
        <v>163</v>
      </c>
      <c r="D106" s="7" t="s">
        <v>67</v>
      </c>
      <c r="E106" s="17">
        <v>342</v>
      </c>
      <c r="F106" s="26"/>
      <c r="G106" s="24">
        <f t="shared" si="1"/>
        <v>0</v>
      </c>
      <c r="H106" s="1"/>
    </row>
    <row r="107" spans="1:8" ht="15" customHeight="1">
      <c r="A107" s="1"/>
      <c r="B107" s="6" t="s">
        <v>132</v>
      </c>
      <c r="C107" s="13" t="s">
        <v>203</v>
      </c>
      <c r="D107" s="7" t="s">
        <v>75</v>
      </c>
      <c r="E107" s="17">
        <v>114</v>
      </c>
      <c r="F107" s="26"/>
      <c r="G107" s="24">
        <f t="shared" si="1"/>
        <v>0</v>
      </c>
      <c r="H107" s="1"/>
    </row>
    <row r="108" spans="1:8" ht="15" customHeight="1">
      <c r="A108" s="1"/>
      <c r="B108" s="6" t="s">
        <v>134</v>
      </c>
      <c r="C108" s="13" t="s">
        <v>204</v>
      </c>
      <c r="D108" s="7" t="s">
        <v>172</v>
      </c>
      <c r="E108" s="17">
        <v>592.8</v>
      </c>
      <c r="F108" s="26"/>
      <c r="G108" s="24">
        <f t="shared" si="1"/>
        <v>0</v>
      </c>
      <c r="H108" s="1"/>
    </row>
    <row r="109" spans="1:8" ht="15" customHeight="1">
      <c r="A109" s="1"/>
      <c r="B109" s="15">
        <v>215</v>
      </c>
      <c r="C109" s="13" t="s">
        <v>205</v>
      </c>
      <c r="D109" s="7"/>
      <c r="E109" s="14"/>
      <c r="F109" s="26"/>
      <c r="G109" s="24">
        <f t="shared" si="1"/>
        <v>0</v>
      </c>
      <c r="H109" s="1"/>
    </row>
    <row r="110" spans="1:8" ht="15" customHeight="1">
      <c r="A110" s="1"/>
      <c r="B110" s="6" t="s">
        <v>206</v>
      </c>
      <c r="C110" s="13" t="s">
        <v>207</v>
      </c>
      <c r="D110" s="7"/>
      <c r="E110" s="14"/>
      <c r="F110" s="26"/>
      <c r="G110" s="24">
        <f t="shared" si="1"/>
        <v>0</v>
      </c>
      <c r="H110" s="1"/>
    </row>
    <row r="111" spans="1:8" ht="15" customHeight="1">
      <c r="A111" s="1"/>
      <c r="B111" s="6" t="s">
        <v>32</v>
      </c>
      <c r="C111" s="13" t="s">
        <v>143</v>
      </c>
      <c r="D111" s="7"/>
      <c r="E111" s="14"/>
      <c r="F111" s="26"/>
      <c r="G111" s="24">
        <f t="shared" si="1"/>
        <v>0</v>
      </c>
      <c r="H111" s="1"/>
    </row>
    <row r="112" spans="1:8" ht="15" customHeight="1">
      <c r="A112" s="1"/>
      <c r="B112" s="6" t="s">
        <v>65</v>
      </c>
      <c r="C112" s="13" t="s">
        <v>208</v>
      </c>
      <c r="D112" s="7" t="s">
        <v>75</v>
      </c>
      <c r="E112" s="17">
        <v>538</v>
      </c>
      <c r="F112" s="26"/>
      <c r="G112" s="24">
        <f t="shared" si="1"/>
        <v>0</v>
      </c>
      <c r="H112" s="1"/>
    </row>
    <row r="113" spans="1:8" ht="15" customHeight="1">
      <c r="A113" s="1"/>
      <c r="B113" s="6" t="s">
        <v>70</v>
      </c>
      <c r="C113" s="13" t="s">
        <v>209</v>
      </c>
      <c r="D113" s="7"/>
      <c r="E113" s="14"/>
      <c r="F113" s="26"/>
      <c r="G113" s="24">
        <f t="shared" si="1"/>
        <v>0</v>
      </c>
      <c r="H113" s="1"/>
    </row>
    <row r="114" spans="1:8" ht="15" customHeight="1">
      <c r="A114" s="1"/>
      <c r="B114" s="6" t="s">
        <v>87</v>
      </c>
      <c r="C114" s="13" t="s">
        <v>210</v>
      </c>
      <c r="D114" s="7" t="s">
        <v>75</v>
      </c>
      <c r="E114" s="17">
        <v>3302</v>
      </c>
      <c r="F114" s="26"/>
      <c r="G114" s="24">
        <f t="shared" si="1"/>
        <v>0</v>
      </c>
      <c r="H114" s="1"/>
    </row>
    <row r="115" spans="1:8" ht="15" customHeight="1">
      <c r="A115" s="1"/>
      <c r="B115" s="6" t="s">
        <v>97</v>
      </c>
      <c r="C115" s="13" t="s">
        <v>120</v>
      </c>
      <c r="D115" s="7"/>
      <c r="E115" s="14"/>
      <c r="F115" s="26"/>
      <c r="G115" s="24">
        <f t="shared" si="1"/>
        <v>0</v>
      </c>
      <c r="H115" s="1"/>
    </row>
    <row r="116" spans="1:8" ht="15" customHeight="1">
      <c r="A116" s="1"/>
      <c r="B116" s="6" t="s">
        <v>211</v>
      </c>
      <c r="C116" s="13" t="s">
        <v>195</v>
      </c>
      <c r="D116" s="7" t="s">
        <v>75</v>
      </c>
      <c r="E116" s="17">
        <v>166</v>
      </c>
      <c r="F116" s="26"/>
      <c r="G116" s="24">
        <f t="shared" si="1"/>
        <v>0</v>
      </c>
      <c r="H116" s="1"/>
    </row>
    <row r="117" spans="1:8" ht="315.75" customHeight="1">
      <c r="A117" s="1"/>
      <c r="B117" s="6"/>
      <c r="C117" s="13"/>
      <c r="D117" s="7"/>
      <c r="E117" s="14"/>
      <c r="F117" s="14"/>
      <c r="G117" s="8"/>
      <c r="H117" s="1"/>
    </row>
    <row r="118" spans="1:8" ht="15" customHeight="1" thickBot="1">
      <c r="A118" s="1"/>
      <c r="B118" s="33" t="s">
        <v>544</v>
      </c>
      <c r="C118" s="34"/>
      <c r="D118" s="34"/>
      <c r="E118" s="21">
        <f>SUM(G7:G116)</f>
        <v>0</v>
      </c>
      <c r="F118" s="35" t="s">
        <v>543</v>
      </c>
      <c r="G118" s="36"/>
      <c r="H118" s="1"/>
    </row>
  </sheetData>
  <sheetProtection password="CC3D" sheet="1"/>
  <mergeCells count="6">
    <mergeCell ref="B118:D118"/>
    <mergeCell ref="F118:G118"/>
    <mergeCell ref="B2:G2"/>
    <mergeCell ref="B3:C3"/>
    <mergeCell ref="D3:F3"/>
    <mergeCell ref="B5:G5"/>
  </mergeCells>
  <printOptions/>
  <pageMargins left="0" right="0" top="0" bottom="0.87" header="0" footer="0"/>
  <pageSetup fitToHeight="832" fitToWidth="595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showZeros="0" zoomScalePageLayoutView="0" workbookViewId="0" topLeftCell="A1">
      <selection activeCell="F67" sqref="F6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212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302</v>
      </c>
      <c r="C7" s="13" t="s">
        <v>120</v>
      </c>
      <c r="D7" s="7"/>
      <c r="E7" s="14"/>
      <c r="F7" s="14"/>
      <c r="G7" s="8"/>
      <c r="H7" s="1"/>
    </row>
    <row r="8" spans="1:8" ht="15" customHeight="1">
      <c r="A8" s="1"/>
      <c r="B8" s="6" t="s">
        <v>213</v>
      </c>
      <c r="C8" s="13" t="s">
        <v>214</v>
      </c>
      <c r="D8" s="7"/>
      <c r="E8" s="14"/>
      <c r="F8" s="20"/>
      <c r="G8" s="27"/>
      <c r="H8" s="1"/>
    </row>
    <row r="9" spans="1:8" ht="15" customHeight="1">
      <c r="A9" s="1"/>
      <c r="B9" s="6" t="s">
        <v>32</v>
      </c>
      <c r="C9" s="13" t="s">
        <v>215</v>
      </c>
      <c r="D9" s="7" t="s">
        <v>67</v>
      </c>
      <c r="E9" s="17">
        <v>8857</v>
      </c>
      <c r="F9" s="25"/>
      <c r="G9" s="19">
        <f aca="true" t="shared" si="0" ref="G9:G66">ROUND(E9*F9,2)</f>
        <v>0</v>
      </c>
      <c r="H9" s="1"/>
    </row>
    <row r="10" spans="1:8" ht="15" customHeight="1">
      <c r="A10" s="1"/>
      <c r="B10" s="15">
        <v>304</v>
      </c>
      <c r="C10" s="13" t="s">
        <v>216</v>
      </c>
      <c r="D10" s="7"/>
      <c r="E10" s="14"/>
      <c r="F10" s="25"/>
      <c r="G10" s="19">
        <f t="shared" si="0"/>
        <v>0</v>
      </c>
      <c r="H10" s="1"/>
    </row>
    <row r="11" spans="1:8" ht="15" customHeight="1">
      <c r="A11" s="1"/>
      <c r="B11" s="6" t="s">
        <v>217</v>
      </c>
      <c r="C11" s="13" t="s">
        <v>218</v>
      </c>
      <c r="D11" s="7"/>
      <c r="E11" s="14"/>
      <c r="F11" s="25"/>
      <c r="G11" s="19">
        <f t="shared" si="0"/>
        <v>0</v>
      </c>
      <c r="H11" s="1"/>
    </row>
    <row r="12" spans="1:8" ht="15" customHeight="1">
      <c r="A12" s="1"/>
      <c r="B12" s="6" t="s">
        <v>32</v>
      </c>
      <c r="C12" s="13" t="s">
        <v>219</v>
      </c>
      <c r="D12" s="7"/>
      <c r="E12" s="14"/>
      <c r="F12" s="25"/>
      <c r="G12" s="19">
        <f t="shared" si="0"/>
        <v>0</v>
      </c>
      <c r="H12" s="1"/>
    </row>
    <row r="13" spans="1:8" ht="15" customHeight="1">
      <c r="A13" s="1"/>
      <c r="B13" s="6" t="s">
        <v>65</v>
      </c>
      <c r="C13" s="13" t="s">
        <v>220</v>
      </c>
      <c r="D13" s="7" t="s">
        <v>67</v>
      </c>
      <c r="E13" s="17">
        <v>51044</v>
      </c>
      <c r="F13" s="25"/>
      <c r="G13" s="19">
        <f t="shared" si="0"/>
        <v>0</v>
      </c>
      <c r="H13" s="1"/>
    </row>
    <row r="14" spans="1:8" ht="15" customHeight="1">
      <c r="A14" s="1"/>
      <c r="B14" s="6" t="s">
        <v>221</v>
      </c>
      <c r="C14" s="13" t="s">
        <v>222</v>
      </c>
      <c r="D14" s="7"/>
      <c r="E14" s="14"/>
      <c r="F14" s="25"/>
      <c r="G14" s="19">
        <f t="shared" si="0"/>
        <v>0</v>
      </c>
      <c r="H14" s="1"/>
    </row>
    <row r="15" spans="1:8" ht="15" customHeight="1">
      <c r="A15" s="1"/>
      <c r="B15" s="6" t="s">
        <v>32</v>
      </c>
      <c r="C15" s="13" t="s">
        <v>223</v>
      </c>
      <c r="D15" s="7"/>
      <c r="E15" s="14"/>
      <c r="F15" s="25"/>
      <c r="G15" s="19">
        <f t="shared" si="0"/>
        <v>0</v>
      </c>
      <c r="H15" s="1"/>
    </row>
    <row r="16" spans="1:8" ht="15" customHeight="1">
      <c r="A16" s="1"/>
      <c r="B16" s="6" t="s">
        <v>65</v>
      </c>
      <c r="C16" s="13" t="s">
        <v>224</v>
      </c>
      <c r="D16" s="7" t="s">
        <v>75</v>
      </c>
      <c r="E16" s="17">
        <v>86</v>
      </c>
      <c r="F16" s="25"/>
      <c r="G16" s="19">
        <f t="shared" si="0"/>
        <v>0</v>
      </c>
      <c r="H16" s="1"/>
    </row>
    <row r="17" spans="1:8" ht="15" customHeight="1">
      <c r="A17" s="1"/>
      <c r="B17" s="6" t="s">
        <v>35</v>
      </c>
      <c r="C17" s="13" t="s">
        <v>225</v>
      </c>
      <c r="D17" s="7"/>
      <c r="E17" s="14"/>
      <c r="F17" s="25"/>
      <c r="G17" s="19">
        <f t="shared" si="0"/>
        <v>0</v>
      </c>
      <c r="H17" s="1"/>
    </row>
    <row r="18" spans="1:8" ht="15" customHeight="1">
      <c r="A18" s="1"/>
      <c r="B18" s="6" t="s">
        <v>162</v>
      </c>
      <c r="C18" s="13" t="s">
        <v>226</v>
      </c>
      <c r="D18" s="7" t="s">
        <v>75</v>
      </c>
      <c r="E18" s="17">
        <v>128</v>
      </c>
      <c r="F18" s="25"/>
      <c r="G18" s="19">
        <f t="shared" si="0"/>
        <v>0</v>
      </c>
      <c r="H18" s="1"/>
    </row>
    <row r="19" spans="1:8" ht="15" customHeight="1">
      <c r="A19" s="1"/>
      <c r="B19" s="6" t="s">
        <v>227</v>
      </c>
      <c r="C19" s="13" t="s">
        <v>228</v>
      </c>
      <c r="D19" s="7"/>
      <c r="E19" s="14"/>
      <c r="F19" s="25"/>
      <c r="G19" s="19">
        <f t="shared" si="0"/>
        <v>0</v>
      </c>
      <c r="H19" s="1"/>
    </row>
    <row r="20" spans="1:8" ht="15" customHeight="1">
      <c r="A20" s="1"/>
      <c r="B20" s="6" t="s">
        <v>32</v>
      </c>
      <c r="C20" s="13" t="s">
        <v>229</v>
      </c>
      <c r="D20" s="7"/>
      <c r="E20" s="14"/>
      <c r="F20" s="25"/>
      <c r="G20" s="19">
        <f t="shared" si="0"/>
        <v>0</v>
      </c>
      <c r="H20" s="1"/>
    </row>
    <row r="21" spans="1:8" ht="15" customHeight="1">
      <c r="A21" s="1"/>
      <c r="B21" s="6" t="s">
        <v>65</v>
      </c>
      <c r="C21" s="13" t="s">
        <v>230</v>
      </c>
      <c r="D21" s="7" t="s">
        <v>67</v>
      </c>
      <c r="E21" s="17">
        <v>912</v>
      </c>
      <c r="F21" s="25"/>
      <c r="G21" s="19">
        <f t="shared" si="0"/>
        <v>0</v>
      </c>
      <c r="H21" s="1"/>
    </row>
    <row r="22" spans="1:8" ht="15" customHeight="1">
      <c r="A22" s="1"/>
      <c r="B22" s="6" t="s">
        <v>35</v>
      </c>
      <c r="C22" s="13" t="s">
        <v>219</v>
      </c>
      <c r="D22" s="7"/>
      <c r="E22" s="14"/>
      <c r="F22" s="25"/>
      <c r="G22" s="19">
        <f t="shared" si="0"/>
        <v>0</v>
      </c>
      <c r="H22" s="1"/>
    </row>
    <row r="23" spans="1:8" ht="15" customHeight="1">
      <c r="A23" s="1"/>
      <c r="B23" s="6" t="s">
        <v>162</v>
      </c>
      <c r="C23" s="13" t="s">
        <v>230</v>
      </c>
      <c r="D23" s="7" t="s">
        <v>67</v>
      </c>
      <c r="E23" s="17">
        <v>9966</v>
      </c>
      <c r="F23" s="25"/>
      <c r="G23" s="19">
        <f t="shared" si="0"/>
        <v>0</v>
      </c>
      <c r="H23" s="1"/>
    </row>
    <row r="24" spans="1:8" ht="15" customHeight="1">
      <c r="A24" s="1"/>
      <c r="B24" s="6" t="s">
        <v>70</v>
      </c>
      <c r="C24" s="13" t="s">
        <v>231</v>
      </c>
      <c r="D24" s="7"/>
      <c r="E24" s="14"/>
      <c r="F24" s="25"/>
      <c r="G24" s="19">
        <f t="shared" si="0"/>
        <v>0</v>
      </c>
      <c r="H24" s="1"/>
    </row>
    <row r="25" spans="1:8" ht="15" customHeight="1">
      <c r="A25" s="1"/>
      <c r="B25" s="6" t="s">
        <v>87</v>
      </c>
      <c r="C25" s="13" t="s">
        <v>230</v>
      </c>
      <c r="D25" s="7" t="s">
        <v>67</v>
      </c>
      <c r="E25" s="17">
        <v>50354</v>
      </c>
      <c r="F25" s="25"/>
      <c r="G25" s="19">
        <f t="shared" si="0"/>
        <v>0</v>
      </c>
      <c r="H25" s="1"/>
    </row>
    <row r="26" spans="1:8" ht="15" customHeight="1">
      <c r="A26" s="1"/>
      <c r="B26" s="15">
        <v>308</v>
      </c>
      <c r="C26" s="13" t="s">
        <v>232</v>
      </c>
      <c r="D26" s="7"/>
      <c r="E26" s="14"/>
      <c r="F26" s="25"/>
      <c r="G26" s="19">
        <f t="shared" si="0"/>
        <v>0</v>
      </c>
      <c r="H26" s="1"/>
    </row>
    <row r="27" spans="1:8" ht="15" customHeight="1">
      <c r="A27" s="1"/>
      <c r="B27" s="6" t="s">
        <v>233</v>
      </c>
      <c r="C27" s="13" t="s">
        <v>234</v>
      </c>
      <c r="D27" s="7"/>
      <c r="E27" s="14"/>
      <c r="F27" s="25"/>
      <c r="G27" s="19">
        <f t="shared" si="0"/>
        <v>0</v>
      </c>
      <c r="H27" s="1"/>
    </row>
    <row r="28" spans="1:8" ht="15" customHeight="1">
      <c r="A28" s="1"/>
      <c r="B28" s="6" t="s">
        <v>32</v>
      </c>
      <c r="C28" s="13" t="s">
        <v>235</v>
      </c>
      <c r="D28" s="7" t="s">
        <v>67</v>
      </c>
      <c r="E28" s="17">
        <v>59795</v>
      </c>
      <c r="F28" s="25"/>
      <c r="G28" s="19">
        <f t="shared" si="0"/>
        <v>0</v>
      </c>
      <c r="H28" s="1"/>
    </row>
    <row r="29" spans="1:8" ht="15" customHeight="1">
      <c r="A29" s="1"/>
      <c r="B29" s="6" t="s">
        <v>236</v>
      </c>
      <c r="C29" s="13" t="s">
        <v>237</v>
      </c>
      <c r="D29" s="7"/>
      <c r="E29" s="14"/>
      <c r="F29" s="25"/>
      <c r="G29" s="19">
        <f t="shared" si="0"/>
        <v>0</v>
      </c>
      <c r="H29" s="1"/>
    </row>
    <row r="30" spans="1:8" ht="15" customHeight="1">
      <c r="A30" s="1"/>
      <c r="B30" s="6" t="s">
        <v>32</v>
      </c>
      <c r="C30" s="13" t="s">
        <v>238</v>
      </c>
      <c r="D30" s="7" t="s">
        <v>67</v>
      </c>
      <c r="E30" s="17">
        <v>57288.7</v>
      </c>
      <c r="F30" s="25"/>
      <c r="G30" s="19">
        <f t="shared" si="0"/>
        <v>0</v>
      </c>
      <c r="H30" s="1"/>
    </row>
    <row r="31" spans="1:8" ht="15" customHeight="1">
      <c r="A31" s="1"/>
      <c r="B31" s="15">
        <v>310</v>
      </c>
      <c r="C31" s="13" t="s">
        <v>239</v>
      </c>
      <c r="D31" s="7"/>
      <c r="E31" s="14"/>
      <c r="F31" s="25"/>
      <c r="G31" s="19">
        <f t="shared" si="0"/>
        <v>0</v>
      </c>
      <c r="H31" s="1"/>
    </row>
    <row r="32" spans="1:8" ht="15" customHeight="1">
      <c r="A32" s="1"/>
      <c r="B32" s="6" t="s">
        <v>240</v>
      </c>
      <c r="C32" s="13" t="s">
        <v>241</v>
      </c>
      <c r="D32" s="7"/>
      <c r="E32" s="14"/>
      <c r="F32" s="25"/>
      <c r="G32" s="19">
        <f t="shared" si="0"/>
        <v>0</v>
      </c>
      <c r="H32" s="1"/>
    </row>
    <row r="33" spans="1:8" ht="15" customHeight="1">
      <c r="A33" s="1"/>
      <c r="B33" s="6" t="s">
        <v>32</v>
      </c>
      <c r="C33" s="13" t="s">
        <v>242</v>
      </c>
      <c r="D33" s="7" t="s">
        <v>67</v>
      </c>
      <c r="E33" s="17">
        <v>62123</v>
      </c>
      <c r="F33" s="25"/>
      <c r="G33" s="19">
        <f t="shared" si="0"/>
        <v>0</v>
      </c>
      <c r="H33" s="1"/>
    </row>
    <row r="34" spans="1:8" ht="15" customHeight="1">
      <c r="A34" s="1"/>
      <c r="B34" s="15">
        <v>311</v>
      </c>
      <c r="C34" s="13" t="s">
        <v>243</v>
      </c>
      <c r="D34" s="7"/>
      <c r="E34" s="14"/>
      <c r="F34" s="25"/>
      <c r="G34" s="19">
        <f t="shared" si="0"/>
        <v>0</v>
      </c>
      <c r="H34" s="1"/>
    </row>
    <row r="35" spans="1:8" ht="15" customHeight="1">
      <c r="A35" s="1"/>
      <c r="B35" s="6" t="s">
        <v>244</v>
      </c>
      <c r="C35" s="13" t="s">
        <v>245</v>
      </c>
      <c r="D35" s="7"/>
      <c r="E35" s="14"/>
      <c r="F35" s="25"/>
      <c r="G35" s="19">
        <f t="shared" si="0"/>
        <v>0</v>
      </c>
      <c r="H35" s="1"/>
    </row>
    <row r="36" spans="1:8" ht="15" customHeight="1">
      <c r="A36" s="1"/>
      <c r="B36" s="6" t="s">
        <v>32</v>
      </c>
      <c r="C36" s="13" t="s">
        <v>246</v>
      </c>
      <c r="D36" s="7" t="s">
        <v>67</v>
      </c>
      <c r="E36" s="17">
        <v>865</v>
      </c>
      <c r="F36" s="25"/>
      <c r="G36" s="19">
        <f t="shared" si="0"/>
        <v>0</v>
      </c>
      <c r="H36" s="1"/>
    </row>
    <row r="37" spans="1:8" ht="15" customHeight="1">
      <c r="A37" s="1"/>
      <c r="B37" s="6" t="s">
        <v>247</v>
      </c>
      <c r="C37" s="13" t="s">
        <v>248</v>
      </c>
      <c r="D37" s="7"/>
      <c r="E37" s="14"/>
      <c r="F37" s="25"/>
      <c r="G37" s="19">
        <f t="shared" si="0"/>
        <v>0</v>
      </c>
      <c r="H37" s="1"/>
    </row>
    <row r="38" spans="1:8" ht="15" customHeight="1">
      <c r="A38" s="1"/>
      <c r="B38" s="6" t="s">
        <v>32</v>
      </c>
      <c r="C38" s="13" t="s">
        <v>249</v>
      </c>
      <c r="D38" s="7" t="s">
        <v>67</v>
      </c>
      <c r="E38" s="17">
        <v>57373</v>
      </c>
      <c r="F38" s="25"/>
      <c r="G38" s="19">
        <f t="shared" si="0"/>
        <v>0</v>
      </c>
      <c r="H38" s="1"/>
    </row>
    <row r="39" spans="1:8" ht="15" customHeight="1">
      <c r="A39" s="1"/>
      <c r="B39" s="6" t="s">
        <v>35</v>
      </c>
      <c r="C39" s="13" t="s">
        <v>250</v>
      </c>
      <c r="D39" s="7" t="s">
        <v>67</v>
      </c>
      <c r="E39" s="17">
        <v>14585.4</v>
      </c>
      <c r="F39" s="25"/>
      <c r="G39" s="19">
        <f t="shared" si="0"/>
        <v>0</v>
      </c>
      <c r="H39" s="1"/>
    </row>
    <row r="40" spans="1:8" ht="15" customHeight="1">
      <c r="A40" s="1"/>
      <c r="B40" s="6" t="s">
        <v>251</v>
      </c>
      <c r="C40" s="13" t="s">
        <v>252</v>
      </c>
      <c r="D40" s="7"/>
      <c r="E40" s="14"/>
      <c r="F40" s="25"/>
      <c r="G40" s="19">
        <f t="shared" si="0"/>
        <v>0</v>
      </c>
      <c r="H40" s="1"/>
    </row>
    <row r="41" spans="1:8" ht="15" customHeight="1">
      <c r="A41" s="1"/>
      <c r="B41" s="6" t="s">
        <v>32</v>
      </c>
      <c r="C41" s="13" t="s">
        <v>253</v>
      </c>
      <c r="D41" s="7" t="s">
        <v>67</v>
      </c>
      <c r="E41" s="17">
        <v>49996</v>
      </c>
      <c r="F41" s="25"/>
      <c r="G41" s="19">
        <f t="shared" si="0"/>
        <v>0</v>
      </c>
      <c r="H41" s="1"/>
    </row>
    <row r="42" spans="1:8" ht="15" customHeight="1">
      <c r="A42" s="1"/>
      <c r="B42" s="15">
        <v>312</v>
      </c>
      <c r="C42" s="13" t="s">
        <v>254</v>
      </c>
      <c r="D42" s="7"/>
      <c r="E42" s="14"/>
      <c r="F42" s="25"/>
      <c r="G42" s="19">
        <f t="shared" si="0"/>
        <v>0</v>
      </c>
      <c r="H42" s="1"/>
    </row>
    <row r="43" spans="1:8" ht="15" customHeight="1">
      <c r="A43" s="1"/>
      <c r="B43" s="6" t="s">
        <v>255</v>
      </c>
      <c r="C43" s="13" t="s">
        <v>254</v>
      </c>
      <c r="D43" s="7"/>
      <c r="E43" s="14"/>
      <c r="F43" s="25"/>
      <c r="G43" s="19">
        <f t="shared" si="0"/>
        <v>0</v>
      </c>
      <c r="H43" s="1"/>
    </row>
    <row r="44" spans="1:8" ht="15" customHeight="1">
      <c r="A44" s="1"/>
      <c r="B44" s="6" t="s">
        <v>35</v>
      </c>
      <c r="C44" s="13" t="s">
        <v>256</v>
      </c>
      <c r="D44" s="7" t="s">
        <v>75</v>
      </c>
      <c r="E44" s="17">
        <v>431.12</v>
      </c>
      <c r="F44" s="25"/>
      <c r="G44" s="19">
        <f t="shared" si="0"/>
        <v>0</v>
      </c>
      <c r="H44" s="1"/>
    </row>
    <row r="45" spans="1:8" ht="15" customHeight="1">
      <c r="A45" s="1"/>
      <c r="B45" s="6" t="s">
        <v>70</v>
      </c>
      <c r="C45" s="13" t="s">
        <v>257</v>
      </c>
      <c r="D45" s="7" t="s">
        <v>75</v>
      </c>
      <c r="E45" s="17">
        <v>568.3</v>
      </c>
      <c r="F45" s="25"/>
      <c r="G45" s="19">
        <f t="shared" si="0"/>
        <v>0</v>
      </c>
      <c r="H45" s="1"/>
    </row>
    <row r="46" spans="1:8" ht="15" customHeight="1">
      <c r="A46" s="1"/>
      <c r="B46" s="6" t="s">
        <v>258</v>
      </c>
      <c r="C46" s="13" t="s">
        <v>151</v>
      </c>
      <c r="D46" s="7"/>
      <c r="E46" s="14"/>
      <c r="F46" s="25"/>
      <c r="G46" s="19">
        <f t="shared" si="0"/>
        <v>0</v>
      </c>
      <c r="H46" s="1"/>
    </row>
    <row r="47" spans="1:8" ht="15" customHeight="1">
      <c r="A47" s="1"/>
      <c r="B47" s="6" t="s">
        <v>32</v>
      </c>
      <c r="C47" s="13" t="s">
        <v>259</v>
      </c>
      <c r="D47" s="7" t="s">
        <v>154</v>
      </c>
      <c r="E47" s="17">
        <v>4871.1</v>
      </c>
      <c r="F47" s="25"/>
      <c r="G47" s="19">
        <f t="shared" si="0"/>
        <v>0</v>
      </c>
      <c r="H47" s="1"/>
    </row>
    <row r="48" spans="1:8" ht="15" customHeight="1">
      <c r="A48" s="1"/>
      <c r="B48" s="6" t="s">
        <v>35</v>
      </c>
      <c r="C48" s="13" t="s">
        <v>260</v>
      </c>
      <c r="D48" s="7" t="s">
        <v>154</v>
      </c>
      <c r="E48" s="17">
        <v>754.7</v>
      </c>
      <c r="F48" s="25"/>
      <c r="G48" s="19">
        <f t="shared" si="0"/>
        <v>0</v>
      </c>
      <c r="H48" s="1"/>
    </row>
    <row r="49" spans="1:8" ht="21.75" customHeight="1">
      <c r="A49" s="1"/>
      <c r="B49" s="15">
        <v>313</v>
      </c>
      <c r="C49" s="13" t="s">
        <v>261</v>
      </c>
      <c r="D49" s="7"/>
      <c r="E49" s="14"/>
      <c r="F49" s="25"/>
      <c r="G49" s="19">
        <f t="shared" si="0"/>
        <v>0</v>
      </c>
      <c r="H49" s="1"/>
    </row>
    <row r="50" spans="1:8" ht="15" customHeight="1">
      <c r="A50" s="1"/>
      <c r="B50" s="6" t="s">
        <v>262</v>
      </c>
      <c r="C50" s="13" t="s">
        <v>263</v>
      </c>
      <c r="D50" s="7" t="s">
        <v>75</v>
      </c>
      <c r="E50" s="17">
        <v>2822.18</v>
      </c>
      <c r="F50" s="25"/>
      <c r="G50" s="19">
        <f t="shared" si="0"/>
        <v>0</v>
      </c>
      <c r="H50" s="1"/>
    </row>
    <row r="51" spans="1:8" ht="15" customHeight="1">
      <c r="A51" s="1"/>
      <c r="B51" s="6" t="s">
        <v>264</v>
      </c>
      <c r="C51" s="13" t="s">
        <v>265</v>
      </c>
      <c r="D51" s="7"/>
      <c r="E51" s="14"/>
      <c r="F51" s="25"/>
      <c r="G51" s="19">
        <f t="shared" si="0"/>
        <v>0</v>
      </c>
      <c r="H51" s="1"/>
    </row>
    <row r="52" spans="1:8" ht="15" customHeight="1">
      <c r="A52" s="1"/>
      <c r="B52" s="6" t="s">
        <v>32</v>
      </c>
      <c r="C52" s="13" t="s">
        <v>266</v>
      </c>
      <c r="D52" s="7" t="s">
        <v>75</v>
      </c>
      <c r="E52" s="17">
        <v>491.266</v>
      </c>
      <c r="F52" s="25"/>
      <c r="G52" s="19">
        <f t="shared" si="0"/>
        <v>0</v>
      </c>
      <c r="H52" s="1"/>
    </row>
    <row r="53" spans="1:8" ht="15" customHeight="1">
      <c r="A53" s="1"/>
      <c r="B53" s="6" t="s">
        <v>35</v>
      </c>
      <c r="C53" s="13" t="s">
        <v>163</v>
      </c>
      <c r="D53" s="7" t="s">
        <v>67</v>
      </c>
      <c r="E53" s="17">
        <v>706.5</v>
      </c>
      <c r="F53" s="25"/>
      <c r="G53" s="19">
        <f t="shared" si="0"/>
        <v>0</v>
      </c>
      <c r="H53" s="1"/>
    </row>
    <row r="54" spans="1:8" ht="15" customHeight="1">
      <c r="A54" s="1"/>
      <c r="B54" s="6" t="s">
        <v>70</v>
      </c>
      <c r="C54" s="13" t="s">
        <v>267</v>
      </c>
      <c r="D54" s="7" t="s">
        <v>67</v>
      </c>
      <c r="E54" s="17">
        <v>942</v>
      </c>
      <c r="F54" s="25"/>
      <c r="G54" s="19">
        <f t="shared" si="0"/>
        <v>0</v>
      </c>
      <c r="H54" s="1"/>
    </row>
    <row r="55" spans="1:8" ht="15" customHeight="1">
      <c r="A55" s="1"/>
      <c r="B55" s="6" t="s">
        <v>97</v>
      </c>
      <c r="C55" s="13" t="s">
        <v>268</v>
      </c>
      <c r="D55" s="7" t="s">
        <v>75</v>
      </c>
      <c r="E55" s="17">
        <v>84.78</v>
      </c>
      <c r="F55" s="25"/>
      <c r="G55" s="19">
        <f t="shared" si="0"/>
        <v>0</v>
      </c>
      <c r="H55" s="1"/>
    </row>
    <row r="56" spans="1:8" ht="15" customHeight="1">
      <c r="A56" s="1"/>
      <c r="B56" s="6" t="s">
        <v>269</v>
      </c>
      <c r="C56" s="13" t="s">
        <v>270</v>
      </c>
      <c r="D56" s="7"/>
      <c r="E56" s="14"/>
      <c r="F56" s="25"/>
      <c r="G56" s="19">
        <f t="shared" si="0"/>
        <v>0</v>
      </c>
      <c r="H56" s="1"/>
    </row>
    <row r="57" spans="1:8" ht="15" customHeight="1">
      <c r="A57" s="1"/>
      <c r="B57" s="6" t="s">
        <v>32</v>
      </c>
      <c r="C57" s="13" t="s">
        <v>271</v>
      </c>
      <c r="D57" s="7" t="s">
        <v>75</v>
      </c>
      <c r="E57" s="17">
        <v>149.883</v>
      </c>
      <c r="F57" s="25"/>
      <c r="G57" s="19">
        <f t="shared" si="0"/>
        <v>0</v>
      </c>
      <c r="H57" s="1"/>
    </row>
    <row r="58" spans="1:8" ht="15" customHeight="1">
      <c r="A58" s="1"/>
      <c r="B58" s="15">
        <v>314</v>
      </c>
      <c r="C58" s="13" t="s">
        <v>272</v>
      </c>
      <c r="D58" s="7"/>
      <c r="E58" s="14"/>
      <c r="F58" s="25"/>
      <c r="G58" s="19">
        <f t="shared" si="0"/>
        <v>0</v>
      </c>
      <c r="H58" s="1"/>
    </row>
    <row r="59" spans="1:8" ht="15" customHeight="1">
      <c r="A59" s="1"/>
      <c r="B59" s="6" t="s">
        <v>273</v>
      </c>
      <c r="C59" s="13" t="s">
        <v>274</v>
      </c>
      <c r="D59" s="7"/>
      <c r="E59" s="14"/>
      <c r="F59" s="25"/>
      <c r="G59" s="19">
        <f t="shared" si="0"/>
        <v>0</v>
      </c>
      <c r="H59" s="1"/>
    </row>
    <row r="60" spans="1:8" ht="15" customHeight="1">
      <c r="A60" s="1"/>
      <c r="B60" s="6" t="s">
        <v>32</v>
      </c>
      <c r="C60" s="13" t="s">
        <v>275</v>
      </c>
      <c r="D60" s="7"/>
      <c r="E60" s="14"/>
      <c r="F60" s="25"/>
      <c r="G60" s="19">
        <f t="shared" si="0"/>
        <v>0</v>
      </c>
      <c r="H60" s="1"/>
    </row>
    <row r="61" spans="1:8" ht="15" customHeight="1">
      <c r="A61" s="1"/>
      <c r="B61" s="6" t="s">
        <v>65</v>
      </c>
      <c r="C61" s="13" t="s">
        <v>276</v>
      </c>
      <c r="D61" s="7" t="s">
        <v>172</v>
      </c>
      <c r="E61" s="17">
        <v>273.6</v>
      </c>
      <c r="F61" s="25"/>
      <c r="G61" s="19">
        <f t="shared" si="0"/>
        <v>0</v>
      </c>
      <c r="H61" s="1"/>
    </row>
    <row r="62" spans="1:8" ht="15" customHeight="1">
      <c r="A62" s="1"/>
      <c r="B62" s="6" t="s">
        <v>277</v>
      </c>
      <c r="C62" s="13" t="s">
        <v>278</v>
      </c>
      <c r="D62" s="7" t="s">
        <v>172</v>
      </c>
      <c r="E62" s="17">
        <v>896.2</v>
      </c>
      <c r="F62" s="25"/>
      <c r="G62" s="19">
        <f t="shared" si="0"/>
        <v>0</v>
      </c>
      <c r="H62" s="1"/>
    </row>
    <row r="63" spans="1:8" ht="15" customHeight="1">
      <c r="A63" s="1"/>
      <c r="B63" s="6" t="s">
        <v>279</v>
      </c>
      <c r="C63" s="13" t="s">
        <v>280</v>
      </c>
      <c r="D63" s="7" t="s">
        <v>281</v>
      </c>
      <c r="E63" s="17">
        <v>18</v>
      </c>
      <c r="F63" s="25"/>
      <c r="G63" s="19">
        <f t="shared" si="0"/>
        <v>0</v>
      </c>
      <c r="H63" s="1"/>
    </row>
    <row r="64" spans="1:8" ht="15" customHeight="1">
      <c r="A64" s="1"/>
      <c r="B64" s="6" t="s">
        <v>282</v>
      </c>
      <c r="C64" s="13" t="s">
        <v>283</v>
      </c>
      <c r="D64" s="7"/>
      <c r="E64" s="14"/>
      <c r="F64" s="25"/>
      <c r="G64" s="19">
        <f t="shared" si="0"/>
        <v>0</v>
      </c>
      <c r="H64" s="1"/>
    </row>
    <row r="65" spans="1:8" ht="15" customHeight="1">
      <c r="A65" s="1"/>
      <c r="B65" s="6" t="s">
        <v>32</v>
      </c>
      <c r="C65" s="13" t="s">
        <v>284</v>
      </c>
      <c r="D65" s="7" t="s">
        <v>172</v>
      </c>
      <c r="E65" s="17">
        <v>2340.8</v>
      </c>
      <c r="F65" s="25"/>
      <c r="G65" s="19">
        <f t="shared" si="0"/>
        <v>0</v>
      </c>
      <c r="H65" s="1"/>
    </row>
    <row r="66" spans="1:8" ht="15" customHeight="1">
      <c r="A66" s="1"/>
      <c r="B66" s="6" t="s">
        <v>35</v>
      </c>
      <c r="C66" s="13" t="s">
        <v>285</v>
      </c>
      <c r="D66" s="7" t="s">
        <v>172</v>
      </c>
      <c r="E66" s="17">
        <v>569.9</v>
      </c>
      <c r="F66" s="25"/>
      <c r="G66" s="19">
        <f t="shared" si="0"/>
        <v>0</v>
      </c>
      <c r="H66" s="1"/>
    </row>
    <row r="67" spans="1:8" ht="405.75" customHeight="1">
      <c r="A67" s="1"/>
      <c r="B67" s="6"/>
      <c r="C67" s="13"/>
      <c r="D67" s="7"/>
      <c r="E67" s="14"/>
      <c r="F67" s="14"/>
      <c r="G67" s="8"/>
      <c r="H67" s="1"/>
    </row>
    <row r="68" spans="1:8" ht="15" customHeight="1" thickBot="1">
      <c r="A68" s="1"/>
      <c r="B68" s="33" t="s">
        <v>545</v>
      </c>
      <c r="C68" s="34"/>
      <c r="D68" s="34"/>
      <c r="E68" s="21">
        <f>SUM(G7:G66)</f>
        <v>0</v>
      </c>
      <c r="F68" s="35" t="s">
        <v>543</v>
      </c>
      <c r="G68" s="36"/>
      <c r="H68" s="1"/>
    </row>
  </sheetData>
  <sheetProtection password="CC3D" sheet="1"/>
  <mergeCells count="6">
    <mergeCell ref="B68:D68"/>
    <mergeCell ref="F68:G68"/>
    <mergeCell ref="B5:G5"/>
    <mergeCell ref="B2:G2"/>
    <mergeCell ref="B3:C3"/>
    <mergeCell ref="D3:F3"/>
  </mergeCells>
  <printOptions/>
  <pageMargins left="0" right="0" top="0" bottom="0.8661417322834646" header="0" footer="0"/>
  <pageSetup fitToHeight="832" fitToWidth="595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0"/>
  <sheetViews>
    <sheetView showZeros="0" zoomScalePageLayoutView="0" workbookViewId="0" topLeftCell="A1">
      <selection activeCell="E28" sqref="E2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286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401</v>
      </c>
      <c r="C7" s="13" t="s">
        <v>29</v>
      </c>
      <c r="D7" s="7"/>
      <c r="E7" s="14"/>
      <c r="F7" s="14"/>
      <c r="G7" s="8"/>
      <c r="H7" s="1"/>
    </row>
    <row r="8" spans="1:8" ht="15" customHeight="1">
      <c r="A8" s="1"/>
      <c r="B8" s="6" t="s">
        <v>287</v>
      </c>
      <c r="C8" s="13" t="s">
        <v>288</v>
      </c>
      <c r="D8" s="7"/>
      <c r="E8" s="14"/>
      <c r="F8" s="22"/>
      <c r="G8" s="23"/>
      <c r="H8" s="1"/>
    </row>
    <row r="9" spans="1:8" ht="15" customHeight="1">
      <c r="A9" s="1"/>
      <c r="B9" s="6" t="s">
        <v>32</v>
      </c>
      <c r="C9" s="13" t="s">
        <v>289</v>
      </c>
      <c r="D9" s="7"/>
      <c r="E9" s="14"/>
      <c r="F9" s="22"/>
      <c r="G9" s="23"/>
      <c r="H9" s="1"/>
    </row>
    <row r="10" spans="1:8" ht="15" customHeight="1">
      <c r="A10" s="1"/>
      <c r="B10" s="6" t="s">
        <v>65</v>
      </c>
      <c r="C10" s="13" t="s">
        <v>291</v>
      </c>
      <c r="D10" s="7" t="s">
        <v>290</v>
      </c>
      <c r="E10" s="17">
        <v>1</v>
      </c>
      <c r="F10" s="22">
        <v>414300.06</v>
      </c>
      <c r="G10" s="24">
        <f aca="true" t="shared" si="0" ref="G10:G73">ROUND(E10*F10,2)</f>
        <v>414300.06</v>
      </c>
      <c r="H10" s="1"/>
    </row>
    <row r="11" spans="1:8" ht="15" customHeight="1">
      <c r="A11" s="1"/>
      <c r="B11" s="6" t="s">
        <v>168</v>
      </c>
      <c r="C11" s="13" t="s">
        <v>292</v>
      </c>
      <c r="D11" s="7" t="s">
        <v>290</v>
      </c>
      <c r="E11" s="17">
        <v>1</v>
      </c>
      <c r="F11" s="22">
        <v>37699.36</v>
      </c>
      <c r="G11" s="24">
        <f t="shared" si="0"/>
        <v>37699.36</v>
      </c>
      <c r="H11" s="1"/>
    </row>
    <row r="12" spans="1:8" ht="15" customHeight="1">
      <c r="A12" s="1"/>
      <c r="B12" s="6" t="s">
        <v>170</v>
      </c>
      <c r="C12" s="13" t="s">
        <v>293</v>
      </c>
      <c r="D12" s="7" t="s">
        <v>290</v>
      </c>
      <c r="E12" s="17">
        <v>1</v>
      </c>
      <c r="F12" s="22">
        <v>214000</v>
      </c>
      <c r="G12" s="24">
        <f t="shared" si="0"/>
        <v>214000</v>
      </c>
      <c r="H12" s="1"/>
    </row>
    <row r="13" spans="1:8" ht="15" customHeight="1">
      <c r="A13" s="1"/>
      <c r="B13" s="15">
        <v>403</v>
      </c>
      <c r="C13" s="13" t="s">
        <v>151</v>
      </c>
      <c r="D13" s="7"/>
      <c r="E13" s="14"/>
      <c r="F13" s="22"/>
      <c r="G13" s="24">
        <f t="shared" si="0"/>
        <v>0</v>
      </c>
      <c r="H13" s="1"/>
    </row>
    <row r="14" spans="1:8" ht="25.5" customHeight="1">
      <c r="A14" s="1"/>
      <c r="B14" s="6" t="s">
        <v>294</v>
      </c>
      <c r="C14" s="13" t="s">
        <v>295</v>
      </c>
      <c r="D14" s="7"/>
      <c r="E14" s="14"/>
      <c r="F14" s="22"/>
      <c r="G14" s="24">
        <f t="shared" si="0"/>
        <v>0</v>
      </c>
      <c r="H14" s="1"/>
    </row>
    <row r="15" spans="1:8" ht="15" customHeight="1">
      <c r="A15" s="1"/>
      <c r="B15" s="6" t="s">
        <v>32</v>
      </c>
      <c r="C15" s="13" t="s">
        <v>259</v>
      </c>
      <c r="D15" s="7" t="s">
        <v>154</v>
      </c>
      <c r="E15" s="17">
        <v>96420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35</v>
      </c>
      <c r="C16" s="13" t="s">
        <v>260</v>
      </c>
      <c r="D16" s="7" t="s">
        <v>154</v>
      </c>
      <c r="E16" s="17">
        <v>266937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296</v>
      </c>
      <c r="C17" s="13" t="s">
        <v>297</v>
      </c>
      <c r="D17" s="7"/>
      <c r="E17" s="14"/>
      <c r="F17" s="26"/>
      <c r="G17" s="24">
        <f t="shared" si="0"/>
        <v>0</v>
      </c>
      <c r="H17" s="1"/>
    </row>
    <row r="18" spans="1:8" ht="15" customHeight="1">
      <c r="A18" s="1"/>
      <c r="B18" s="6" t="s">
        <v>32</v>
      </c>
      <c r="C18" s="13" t="s">
        <v>259</v>
      </c>
      <c r="D18" s="7" t="s">
        <v>154</v>
      </c>
      <c r="E18" s="17">
        <v>28582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35</v>
      </c>
      <c r="C19" s="13" t="s">
        <v>260</v>
      </c>
      <c r="D19" s="7" t="s">
        <v>154</v>
      </c>
      <c r="E19" s="17">
        <v>288474</v>
      </c>
      <c r="F19" s="26"/>
      <c r="G19" s="24">
        <f t="shared" si="0"/>
        <v>0</v>
      </c>
      <c r="H19" s="1"/>
    </row>
    <row r="20" spans="1:8" ht="15" customHeight="1">
      <c r="A20" s="1"/>
      <c r="B20" s="6" t="s">
        <v>298</v>
      </c>
      <c r="C20" s="13" t="s">
        <v>299</v>
      </c>
      <c r="D20" s="7"/>
      <c r="E20" s="14"/>
      <c r="F20" s="26"/>
      <c r="G20" s="24">
        <f t="shared" si="0"/>
        <v>0</v>
      </c>
      <c r="H20" s="1"/>
    </row>
    <row r="21" spans="1:8" ht="15" customHeight="1">
      <c r="A21" s="1"/>
      <c r="B21" s="6" t="s">
        <v>35</v>
      </c>
      <c r="C21" s="13" t="s">
        <v>260</v>
      </c>
      <c r="D21" s="7" t="s">
        <v>154</v>
      </c>
      <c r="E21" s="17">
        <v>787562</v>
      </c>
      <c r="F21" s="26"/>
      <c r="G21" s="24">
        <f t="shared" si="0"/>
        <v>0</v>
      </c>
      <c r="H21" s="1"/>
    </row>
    <row r="22" spans="1:8" ht="15" customHeight="1">
      <c r="A22" s="1"/>
      <c r="B22" s="6" t="s">
        <v>300</v>
      </c>
      <c r="C22" s="13" t="s">
        <v>301</v>
      </c>
      <c r="D22" s="7"/>
      <c r="E22" s="14"/>
      <c r="F22" s="26"/>
      <c r="G22" s="24">
        <f t="shared" si="0"/>
        <v>0</v>
      </c>
      <c r="H22" s="1"/>
    </row>
    <row r="23" spans="1:8" ht="15" customHeight="1">
      <c r="A23" s="1"/>
      <c r="B23" s="6" t="s">
        <v>32</v>
      </c>
      <c r="C23" s="13" t="s">
        <v>259</v>
      </c>
      <c r="D23" s="7" t="s">
        <v>154</v>
      </c>
      <c r="E23" s="17">
        <v>875</v>
      </c>
      <c r="F23" s="26"/>
      <c r="G23" s="24">
        <f t="shared" si="0"/>
        <v>0</v>
      </c>
      <c r="H23" s="1"/>
    </row>
    <row r="24" spans="1:8" ht="15" customHeight="1">
      <c r="A24" s="1"/>
      <c r="B24" s="6" t="s">
        <v>35</v>
      </c>
      <c r="C24" s="13" t="s">
        <v>260</v>
      </c>
      <c r="D24" s="7" t="s">
        <v>154</v>
      </c>
      <c r="E24" s="17">
        <v>230237</v>
      </c>
      <c r="F24" s="26"/>
      <c r="G24" s="24">
        <f t="shared" si="0"/>
        <v>0</v>
      </c>
      <c r="H24" s="1"/>
    </row>
    <row r="25" spans="1:8" ht="15" customHeight="1">
      <c r="A25" s="1"/>
      <c r="B25" s="6" t="s">
        <v>70</v>
      </c>
      <c r="C25" s="13" t="s">
        <v>302</v>
      </c>
      <c r="D25" s="7" t="s">
        <v>154</v>
      </c>
      <c r="E25" s="17">
        <v>519</v>
      </c>
      <c r="F25" s="26"/>
      <c r="G25" s="24">
        <f t="shared" si="0"/>
        <v>0</v>
      </c>
      <c r="H25" s="1"/>
    </row>
    <row r="26" spans="1:8" ht="15" customHeight="1">
      <c r="A26" s="1"/>
      <c r="B26" s="6" t="s">
        <v>303</v>
      </c>
      <c r="C26" s="13" t="s">
        <v>304</v>
      </c>
      <c r="D26" s="7"/>
      <c r="E26" s="14"/>
      <c r="F26" s="26"/>
      <c r="G26" s="24">
        <f t="shared" si="0"/>
        <v>0</v>
      </c>
      <c r="H26" s="1"/>
    </row>
    <row r="27" spans="1:8" ht="15" customHeight="1">
      <c r="A27" s="1"/>
      <c r="B27" s="6" t="s">
        <v>35</v>
      </c>
      <c r="C27" s="13" t="s">
        <v>305</v>
      </c>
      <c r="D27" s="7" t="s">
        <v>154</v>
      </c>
      <c r="E27" s="17">
        <v>201130.92</v>
      </c>
      <c r="F27" s="26"/>
      <c r="G27" s="24">
        <f t="shared" si="0"/>
        <v>0</v>
      </c>
      <c r="H27" s="1"/>
    </row>
    <row r="28" spans="1:8" ht="15" customHeight="1">
      <c r="A28" s="1"/>
      <c r="B28" s="15">
        <v>404</v>
      </c>
      <c r="C28" s="13" t="s">
        <v>306</v>
      </c>
      <c r="D28" s="7"/>
      <c r="E28" s="14"/>
      <c r="F28" s="26"/>
      <c r="G28" s="24">
        <f t="shared" si="0"/>
        <v>0</v>
      </c>
      <c r="H28" s="1"/>
    </row>
    <row r="29" spans="1:8" ht="15" customHeight="1">
      <c r="A29" s="1"/>
      <c r="B29" s="6" t="s">
        <v>307</v>
      </c>
      <c r="C29" s="13" t="s">
        <v>308</v>
      </c>
      <c r="D29" s="7" t="s">
        <v>75</v>
      </c>
      <c r="E29" s="17">
        <v>17026.1</v>
      </c>
      <c r="F29" s="26"/>
      <c r="G29" s="24">
        <f t="shared" si="0"/>
        <v>0</v>
      </c>
      <c r="H29" s="1"/>
    </row>
    <row r="30" spans="1:8" ht="15" customHeight="1">
      <c r="A30" s="1"/>
      <c r="B30" s="15">
        <v>405</v>
      </c>
      <c r="C30" s="13" t="s">
        <v>309</v>
      </c>
      <c r="D30" s="7"/>
      <c r="E30" s="14"/>
      <c r="F30" s="26"/>
      <c r="G30" s="24">
        <f t="shared" si="0"/>
        <v>0</v>
      </c>
      <c r="H30" s="1"/>
    </row>
    <row r="31" spans="1:8" ht="15" customHeight="1">
      <c r="A31" s="1"/>
      <c r="B31" s="6" t="s">
        <v>310</v>
      </c>
      <c r="C31" s="13" t="s">
        <v>309</v>
      </c>
      <c r="D31" s="7"/>
      <c r="E31" s="14"/>
      <c r="F31" s="26"/>
      <c r="G31" s="24">
        <f t="shared" si="0"/>
        <v>0</v>
      </c>
      <c r="H31" s="1"/>
    </row>
    <row r="32" spans="1:8" ht="15" customHeight="1">
      <c r="A32" s="1"/>
      <c r="B32" s="6" t="s">
        <v>32</v>
      </c>
      <c r="C32" s="13" t="s">
        <v>311</v>
      </c>
      <c r="D32" s="7"/>
      <c r="E32" s="14"/>
      <c r="F32" s="26"/>
      <c r="G32" s="24">
        <f t="shared" si="0"/>
        <v>0</v>
      </c>
      <c r="H32" s="1"/>
    </row>
    <row r="33" spans="1:8" ht="15" customHeight="1">
      <c r="A33" s="1"/>
      <c r="B33" s="6" t="s">
        <v>65</v>
      </c>
      <c r="C33" s="13" t="s">
        <v>312</v>
      </c>
      <c r="D33" s="7" t="s">
        <v>172</v>
      </c>
      <c r="E33" s="17">
        <v>156</v>
      </c>
      <c r="F33" s="26"/>
      <c r="G33" s="24">
        <f t="shared" si="0"/>
        <v>0</v>
      </c>
      <c r="H33" s="1"/>
    </row>
    <row r="34" spans="1:8" ht="15" customHeight="1">
      <c r="A34" s="1"/>
      <c r="B34" s="6" t="s">
        <v>168</v>
      </c>
      <c r="C34" s="13" t="s">
        <v>313</v>
      </c>
      <c r="D34" s="7" t="s">
        <v>172</v>
      </c>
      <c r="E34" s="17">
        <v>1380</v>
      </c>
      <c r="F34" s="26"/>
      <c r="G34" s="24">
        <f t="shared" si="0"/>
        <v>0</v>
      </c>
      <c r="H34" s="1"/>
    </row>
    <row r="35" spans="1:8" ht="15" customHeight="1">
      <c r="A35" s="1"/>
      <c r="B35" s="6" t="s">
        <v>170</v>
      </c>
      <c r="C35" s="13" t="s">
        <v>314</v>
      </c>
      <c r="D35" s="7" t="s">
        <v>172</v>
      </c>
      <c r="E35" s="17">
        <v>836</v>
      </c>
      <c r="F35" s="26"/>
      <c r="G35" s="24">
        <f t="shared" si="0"/>
        <v>0</v>
      </c>
      <c r="H35" s="1"/>
    </row>
    <row r="36" spans="1:8" ht="15" customHeight="1">
      <c r="A36" s="1"/>
      <c r="B36" s="6" t="s">
        <v>315</v>
      </c>
      <c r="C36" s="13" t="s">
        <v>316</v>
      </c>
      <c r="D36" s="7" t="s">
        <v>172</v>
      </c>
      <c r="E36" s="17">
        <v>200</v>
      </c>
      <c r="F36" s="26"/>
      <c r="G36" s="24">
        <f t="shared" si="0"/>
        <v>0</v>
      </c>
      <c r="H36" s="1"/>
    </row>
    <row r="37" spans="1:8" ht="15" customHeight="1">
      <c r="A37" s="1"/>
      <c r="B37" s="15">
        <v>410</v>
      </c>
      <c r="C37" s="13" t="s">
        <v>317</v>
      </c>
      <c r="D37" s="7"/>
      <c r="E37" s="14"/>
      <c r="F37" s="26"/>
      <c r="G37" s="24">
        <f t="shared" si="0"/>
        <v>0</v>
      </c>
      <c r="H37" s="1"/>
    </row>
    <row r="38" spans="1:8" ht="21" customHeight="1">
      <c r="A38" s="1"/>
      <c r="B38" s="6" t="s">
        <v>318</v>
      </c>
      <c r="C38" s="13" t="s">
        <v>319</v>
      </c>
      <c r="D38" s="7"/>
      <c r="E38" s="14"/>
      <c r="F38" s="26"/>
      <c r="G38" s="24">
        <f t="shared" si="0"/>
        <v>0</v>
      </c>
      <c r="H38" s="1"/>
    </row>
    <row r="39" spans="1:8" ht="15" customHeight="1">
      <c r="A39" s="1"/>
      <c r="B39" s="6" t="s">
        <v>32</v>
      </c>
      <c r="C39" s="13" t="s">
        <v>320</v>
      </c>
      <c r="D39" s="7"/>
      <c r="E39" s="14"/>
      <c r="F39" s="26"/>
      <c r="G39" s="24">
        <f t="shared" si="0"/>
        <v>0</v>
      </c>
      <c r="H39" s="1"/>
    </row>
    <row r="40" spans="1:8" ht="15" customHeight="1">
      <c r="A40" s="1"/>
      <c r="B40" s="6" t="s">
        <v>65</v>
      </c>
      <c r="C40" s="13" t="s">
        <v>266</v>
      </c>
      <c r="D40" s="7" t="s">
        <v>75</v>
      </c>
      <c r="E40" s="17">
        <v>139.5</v>
      </c>
      <c r="F40" s="26"/>
      <c r="G40" s="24">
        <f t="shared" si="0"/>
        <v>0</v>
      </c>
      <c r="H40" s="1"/>
    </row>
    <row r="41" spans="1:8" ht="15" customHeight="1">
      <c r="A41" s="1"/>
      <c r="B41" s="6" t="s">
        <v>35</v>
      </c>
      <c r="C41" s="13" t="s">
        <v>321</v>
      </c>
      <c r="D41" s="7"/>
      <c r="E41" s="14"/>
      <c r="F41" s="26"/>
      <c r="G41" s="24">
        <f t="shared" si="0"/>
        <v>0</v>
      </c>
      <c r="H41" s="1"/>
    </row>
    <row r="42" spans="1:8" ht="15" customHeight="1">
      <c r="A42" s="1"/>
      <c r="B42" s="6" t="s">
        <v>162</v>
      </c>
      <c r="C42" s="13" t="s">
        <v>266</v>
      </c>
      <c r="D42" s="7" t="s">
        <v>75</v>
      </c>
      <c r="E42" s="17">
        <v>64</v>
      </c>
      <c r="F42" s="26"/>
      <c r="G42" s="24">
        <f t="shared" si="0"/>
        <v>0</v>
      </c>
      <c r="H42" s="1"/>
    </row>
    <row r="43" spans="1:8" ht="15" customHeight="1">
      <c r="A43" s="1"/>
      <c r="B43" s="6" t="s">
        <v>181</v>
      </c>
      <c r="C43" s="13" t="s">
        <v>322</v>
      </c>
      <c r="D43" s="7" t="s">
        <v>75</v>
      </c>
      <c r="E43" s="17">
        <v>3</v>
      </c>
      <c r="F43" s="26"/>
      <c r="G43" s="24">
        <f t="shared" si="0"/>
        <v>0</v>
      </c>
      <c r="H43" s="1"/>
    </row>
    <row r="44" spans="1:8" ht="15" customHeight="1">
      <c r="A44" s="1"/>
      <c r="B44" s="6" t="s">
        <v>323</v>
      </c>
      <c r="C44" s="13" t="s">
        <v>324</v>
      </c>
      <c r="D44" s="7"/>
      <c r="E44" s="14"/>
      <c r="F44" s="26"/>
      <c r="G44" s="24">
        <f t="shared" si="0"/>
        <v>0</v>
      </c>
      <c r="H44" s="1"/>
    </row>
    <row r="45" spans="1:8" ht="15" customHeight="1">
      <c r="A45" s="1"/>
      <c r="B45" s="6" t="s">
        <v>32</v>
      </c>
      <c r="C45" s="13" t="s">
        <v>325</v>
      </c>
      <c r="D45" s="7"/>
      <c r="E45" s="14"/>
      <c r="F45" s="26"/>
      <c r="G45" s="24">
        <f t="shared" si="0"/>
        <v>0</v>
      </c>
      <c r="H45" s="1"/>
    </row>
    <row r="46" spans="1:8" ht="15" customHeight="1">
      <c r="A46" s="1"/>
      <c r="B46" s="6" t="s">
        <v>65</v>
      </c>
      <c r="C46" s="13" t="s">
        <v>326</v>
      </c>
      <c r="D46" s="7"/>
      <c r="E46" s="14"/>
      <c r="F46" s="26"/>
      <c r="G46" s="24">
        <f t="shared" si="0"/>
        <v>0</v>
      </c>
      <c r="H46" s="1"/>
    </row>
    <row r="47" spans="1:8" ht="15" customHeight="1">
      <c r="A47" s="1"/>
      <c r="B47" s="6" t="s">
        <v>327</v>
      </c>
      <c r="C47" s="13" t="s">
        <v>328</v>
      </c>
      <c r="D47" s="7" t="s">
        <v>75</v>
      </c>
      <c r="E47" s="17">
        <v>23</v>
      </c>
      <c r="F47" s="26"/>
      <c r="G47" s="24">
        <f t="shared" si="0"/>
        <v>0</v>
      </c>
      <c r="H47" s="1"/>
    </row>
    <row r="48" spans="1:8" ht="15" customHeight="1">
      <c r="A48" s="1"/>
      <c r="B48" s="6" t="s">
        <v>35</v>
      </c>
      <c r="C48" s="13" t="s">
        <v>329</v>
      </c>
      <c r="D48" s="7"/>
      <c r="E48" s="14"/>
      <c r="F48" s="26"/>
      <c r="G48" s="24">
        <f t="shared" si="0"/>
        <v>0</v>
      </c>
      <c r="H48" s="1"/>
    </row>
    <row r="49" spans="1:8" ht="15" customHeight="1">
      <c r="A49" s="1"/>
      <c r="B49" s="6" t="s">
        <v>162</v>
      </c>
      <c r="C49" s="13" t="s">
        <v>330</v>
      </c>
      <c r="D49" s="7"/>
      <c r="E49" s="14"/>
      <c r="F49" s="26"/>
      <c r="G49" s="24">
        <f t="shared" si="0"/>
        <v>0</v>
      </c>
      <c r="H49" s="1"/>
    </row>
    <row r="50" spans="1:8" ht="15" customHeight="1">
      <c r="A50" s="1"/>
      <c r="B50" s="6" t="s">
        <v>331</v>
      </c>
      <c r="C50" s="13" t="s">
        <v>328</v>
      </c>
      <c r="D50" s="7" t="s">
        <v>75</v>
      </c>
      <c r="E50" s="17">
        <v>694.2</v>
      </c>
      <c r="F50" s="26"/>
      <c r="G50" s="24">
        <f t="shared" si="0"/>
        <v>0</v>
      </c>
      <c r="H50" s="1"/>
    </row>
    <row r="51" spans="1:8" ht="15" customHeight="1">
      <c r="A51" s="1"/>
      <c r="B51" s="6" t="s">
        <v>332</v>
      </c>
      <c r="C51" s="13" t="s">
        <v>333</v>
      </c>
      <c r="D51" s="7"/>
      <c r="E51" s="14"/>
      <c r="F51" s="26"/>
      <c r="G51" s="24">
        <f t="shared" si="0"/>
        <v>0</v>
      </c>
      <c r="H51" s="1"/>
    </row>
    <row r="52" spans="1:8" ht="15" customHeight="1">
      <c r="A52" s="1"/>
      <c r="B52" s="6" t="s">
        <v>334</v>
      </c>
      <c r="C52" s="13" t="s">
        <v>335</v>
      </c>
      <c r="D52" s="7" t="s">
        <v>75</v>
      </c>
      <c r="E52" s="17">
        <v>32.6</v>
      </c>
      <c r="F52" s="26"/>
      <c r="G52" s="24">
        <f t="shared" si="0"/>
        <v>0</v>
      </c>
      <c r="H52" s="1"/>
    </row>
    <row r="53" spans="1:8" ht="15" customHeight="1">
      <c r="A53" s="1"/>
      <c r="B53" s="6" t="s">
        <v>70</v>
      </c>
      <c r="C53" s="13" t="s">
        <v>336</v>
      </c>
      <c r="D53" s="7"/>
      <c r="E53" s="14"/>
      <c r="F53" s="26"/>
      <c r="G53" s="24">
        <f t="shared" si="0"/>
        <v>0</v>
      </c>
      <c r="H53" s="1"/>
    </row>
    <row r="54" spans="1:8" ht="15" customHeight="1">
      <c r="A54" s="1"/>
      <c r="B54" s="6" t="s">
        <v>91</v>
      </c>
      <c r="C54" s="13" t="s">
        <v>328</v>
      </c>
      <c r="D54" s="7" t="s">
        <v>75</v>
      </c>
      <c r="E54" s="17">
        <v>904.9</v>
      </c>
      <c r="F54" s="26"/>
      <c r="G54" s="24">
        <f t="shared" si="0"/>
        <v>0</v>
      </c>
      <c r="H54" s="1"/>
    </row>
    <row r="55" spans="1:8" ht="15" customHeight="1">
      <c r="A55" s="1"/>
      <c r="B55" s="6" t="s">
        <v>337</v>
      </c>
      <c r="C55" s="13" t="s">
        <v>338</v>
      </c>
      <c r="D55" s="7" t="s">
        <v>75</v>
      </c>
      <c r="E55" s="17">
        <v>14.9</v>
      </c>
      <c r="F55" s="26"/>
      <c r="G55" s="24">
        <f t="shared" si="0"/>
        <v>0</v>
      </c>
      <c r="H55" s="1"/>
    </row>
    <row r="56" spans="1:8" ht="15" customHeight="1">
      <c r="A56" s="1"/>
      <c r="B56" s="6" t="s">
        <v>146</v>
      </c>
      <c r="C56" s="13" t="s">
        <v>339</v>
      </c>
      <c r="D56" s="7"/>
      <c r="E56" s="14"/>
      <c r="F56" s="26"/>
      <c r="G56" s="24">
        <f t="shared" si="0"/>
        <v>0</v>
      </c>
      <c r="H56" s="1"/>
    </row>
    <row r="57" spans="1:8" ht="15" customHeight="1">
      <c r="A57" s="1"/>
      <c r="B57" s="6" t="s">
        <v>150</v>
      </c>
      <c r="C57" s="13" t="s">
        <v>328</v>
      </c>
      <c r="D57" s="7" t="s">
        <v>75</v>
      </c>
      <c r="E57" s="17">
        <v>174</v>
      </c>
      <c r="F57" s="26"/>
      <c r="G57" s="24">
        <f t="shared" si="0"/>
        <v>0</v>
      </c>
      <c r="H57" s="1"/>
    </row>
    <row r="58" spans="1:8" ht="15" customHeight="1">
      <c r="A58" s="1"/>
      <c r="B58" s="6" t="s">
        <v>132</v>
      </c>
      <c r="C58" s="13" t="s">
        <v>340</v>
      </c>
      <c r="D58" s="7"/>
      <c r="E58" s="14"/>
      <c r="F58" s="26"/>
      <c r="G58" s="24">
        <f t="shared" si="0"/>
        <v>0</v>
      </c>
      <c r="H58" s="1"/>
    </row>
    <row r="59" spans="1:8" ht="15" customHeight="1">
      <c r="A59" s="1"/>
      <c r="B59" s="6" t="s">
        <v>341</v>
      </c>
      <c r="C59" s="13" t="s">
        <v>342</v>
      </c>
      <c r="D59" s="7" t="s">
        <v>75</v>
      </c>
      <c r="E59" s="17">
        <v>86</v>
      </c>
      <c r="F59" s="26"/>
      <c r="G59" s="24">
        <f t="shared" si="0"/>
        <v>0</v>
      </c>
      <c r="H59" s="1"/>
    </row>
    <row r="60" spans="1:8" ht="15" customHeight="1">
      <c r="A60" s="1"/>
      <c r="B60" s="6" t="s">
        <v>343</v>
      </c>
      <c r="C60" s="13" t="s">
        <v>344</v>
      </c>
      <c r="D60" s="7"/>
      <c r="E60" s="14"/>
      <c r="F60" s="26"/>
      <c r="G60" s="24">
        <f t="shared" si="0"/>
        <v>0</v>
      </c>
      <c r="H60" s="1"/>
    </row>
    <row r="61" spans="1:8" ht="15" customHeight="1">
      <c r="A61" s="1"/>
      <c r="B61" s="6" t="s">
        <v>70</v>
      </c>
      <c r="C61" s="13" t="s">
        <v>345</v>
      </c>
      <c r="D61" s="7"/>
      <c r="E61" s="14"/>
      <c r="F61" s="26"/>
      <c r="G61" s="24">
        <f t="shared" si="0"/>
        <v>0</v>
      </c>
      <c r="H61" s="1"/>
    </row>
    <row r="62" spans="1:8" ht="15" customHeight="1">
      <c r="A62" s="1"/>
      <c r="B62" s="6" t="s">
        <v>87</v>
      </c>
      <c r="C62" s="13" t="s">
        <v>346</v>
      </c>
      <c r="D62" s="7" t="s">
        <v>75</v>
      </c>
      <c r="E62" s="17">
        <v>258</v>
      </c>
      <c r="F62" s="26"/>
      <c r="G62" s="24">
        <f t="shared" si="0"/>
        <v>0</v>
      </c>
      <c r="H62" s="1"/>
    </row>
    <row r="63" spans="1:8" ht="15" customHeight="1">
      <c r="A63" s="1"/>
      <c r="B63" s="6" t="s">
        <v>97</v>
      </c>
      <c r="C63" s="13" t="s">
        <v>347</v>
      </c>
      <c r="D63" s="7"/>
      <c r="E63" s="14"/>
      <c r="F63" s="26"/>
      <c r="G63" s="24">
        <f t="shared" si="0"/>
        <v>0</v>
      </c>
      <c r="H63" s="1"/>
    </row>
    <row r="64" spans="1:8" ht="15" customHeight="1">
      <c r="A64" s="1"/>
      <c r="B64" s="6" t="s">
        <v>211</v>
      </c>
      <c r="C64" s="13" t="s">
        <v>348</v>
      </c>
      <c r="D64" s="7" t="s">
        <v>75</v>
      </c>
      <c r="E64" s="17">
        <v>36</v>
      </c>
      <c r="F64" s="26"/>
      <c r="G64" s="24">
        <f t="shared" si="0"/>
        <v>0</v>
      </c>
      <c r="H64" s="1"/>
    </row>
    <row r="65" spans="1:8" ht="15" customHeight="1">
      <c r="A65" s="1"/>
      <c r="B65" s="6" t="s">
        <v>123</v>
      </c>
      <c r="C65" s="13" t="s">
        <v>349</v>
      </c>
      <c r="D65" s="7" t="s">
        <v>75</v>
      </c>
      <c r="E65" s="17">
        <v>177.2</v>
      </c>
      <c r="F65" s="26"/>
      <c r="G65" s="24">
        <f t="shared" si="0"/>
        <v>0</v>
      </c>
      <c r="H65" s="1"/>
    </row>
    <row r="66" spans="1:8" ht="15" customHeight="1">
      <c r="A66" s="1"/>
      <c r="B66" s="6" t="s">
        <v>350</v>
      </c>
      <c r="C66" s="13" t="s">
        <v>351</v>
      </c>
      <c r="D66" s="7"/>
      <c r="E66" s="14"/>
      <c r="F66" s="26"/>
      <c r="G66" s="24">
        <f t="shared" si="0"/>
        <v>0</v>
      </c>
      <c r="H66" s="1"/>
    </row>
    <row r="67" spans="1:8" ht="15" customHeight="1">
      <c r="A67" s="1"/>
      <c r="B67" s="6" t="s">
        <v>70</v>
      </c>
      <c r="C67" s="13" t="s">
        <v>352</v>
      </c>
      <c r="D67" s="7"/>
      <c r="E67" s="14"/>
      <c r="F67" s="26"/>
      <c r="G67" s="24">
        <f t="shared" si="0"/>
        <v>0</v>
      </c>
      <c r="H67" s="1"/>
    </row>
    <row r="68" spans="1:8" ht="15" customHeight="1">
      <c r="A68" s="1"/>
      <c r="B68" s="6" t="s">
        <v>87</v>
      </c>
      <c r="C68" s="13" t="s">
        <v>353</v>
      </c>
      <c r="D68" s="7" t="s">
        <v>75</v>
      </c>
      <c r="E68" s="17">
        <v>623</v>
      </c>
      <c r="F68" s="26"/>
      <c r="G68" s="24">
        <f t="shared" si="0"/>
        <v>0</v>
      </c>
      <c r="H68" s="1"/>
    </row>
    <row r="69" spans="1:8" ht="15" customHeight="1">
      <c r="A69" s="1"/>
      <c r="B69" s="6" t="s">
        <v>97</v>
      </c>
      <c r="C69" s="13" t="s">
        <v>354</v>
      </c>
      <c r="D69" s="7"/>
      <c r="E69" s="14"/>
      <c r="F69" s="26"/>
      <c r="G69" s="24">
        <f t="shared" si="0"/>
        <v>0</v>
      </c>
      <c r="H69" s="1"/>
    </row>
    <row r="70" spans="1:8" ht="15" customHeight="1">
      <c r="A70" s="1"/>
      <c r="B70" s="6" t="s">
        <v>355</v>
      </c>
      <c r="C70" s="13" t="s">
        <v>266</v>
      </c>
      <c r="D70" s="7" t="s">
        <v>75</v>
      </c>
      <c r="E70" s="17">
        <v>279</v>
      </c>
      <c r="F70" s="26"/>
      <c r="G70" s="24">
        <f t="shared" si="0"/>
        <v>0</v>
      </c>
      <c r="H70" s="1"/>
    </row>
    <row r="71" spans="1:8" ht="15" customHeight="1">
      <c r="A71" s="1"/>
      <c r="B71" s="6" t="s">
        <v>146</v>
      </c>
      <c r="C71" s="13" t="s">
        <v>356</v>
      </c>
      <c r="D71" s="7"/>
      <c r="E71" s="14"/>
      <c r="F71" s="26"/>
      <c r="G71" s="24">
        <f t="shared" si="0"/>
        <v>0</v>
      </c>
      <c r="H71" s="1"/>
    </row>
    <row r="72" spans="1:8" ht="15" customHeight="1">
      <c r="A72" s="1"/>
      <c r="B72" s="6" t="s">
        <v>357</v>
      </c>
      <c r="C72" s="13" t="s">
        <v>358</v>
      </c>
      <c r="D72" s="7" t="s">
        <v>75</v>
      </c>
      <c r="E72" s="17">
        <v>24</v>
      </c>
      <c r="F72" s="26"/>
      <c r="G72" s="24">
        <f t="shared" si="0"/>
        <v>0</v>
      </c>
      <c r="H72" s="1"/>
    </row>
    <row r="73" spans="1:8" ht="15" customHeight="1">
      <c r="A73" s="1"/>
      <c r="B73" s="6" t="s">
        <v>359</v>
      </c>
      <c r="C73" s="13" t="s">
        <v>360</v>
      </c>
      <c r="D73" s="7"/>
      <c r="E73" s="14"/>
      <c r="F73" s="26"/>
      <c r="G73" s="24">
        <f t="shared" si="0"/>
        <v>0</v>
      </c>
      <c r="H73" s="1"/>
    </row>
    <row r="74" spans="1:8" ht="15" customHeight="1">
      <c r="A74" s="1"/>
      <c r="B74" s="6" t="s">
        <v>361</v>
      </c>
      <c r="C74" s="13" t="s">
        <v>362</v>
      </c>
      <c r="D74" s="7" t="s">
        <v>363</v>
      </c>
      <c r="E74" s="17">
        <v>120</v>
      </c>
      <c r="F74" s="26"/>
      <c r="G74" s="24">
        <f aca="true" t="shared" si="1" ref="G74:G137">ROUND(E74*F74,2)</f>
        <v>0</v>
      </c>
      <c r="H74" s="1"/>
    </row>
    <row r="75" spans="1:8" ht="15" customHeight="1">
      <c r="A75" s="1"/>
      <c r="B75" s="6" t="s">
        <v>134</v>
      </c>
      <c r="C75" s="13" t="s">
        <v>364</v>
      </c>
      <c r="D75" s="7"/>
      <c r="E75" s="14"/>
      <c r="F75" s="26"/>
      <c r="G75" s="24">
        <f t="shared" si="1"/>
        <v>0</v>
      </c>
      <c r="H75" s="1"/>
    </row>
    <row r="76" spans="1:8" ht="15" customHeight="1">
      <c r="A76" s="1"/>
      <c r="B76" s="6" t="s">
        <v>365</v>
      </c>
      <c r="C76" s="13" t="s">
        <v>366</v>
      </c>
      <c r="D76" s="7" t="s">
        <v>75</v>
      </c>
      <c r="E76" s="17">
        <v>20</v>
      </c>
      <c r="F76" s="26"/>
      <c r="G76" s="24">
        <f t="shared" si="1"/>
        <v>0</v>
      </c>
      <c r="H76" s="1"/>
    </row>
    <row r="77" spans="1:8" ht="15" customHeight="1">
      <c r="A77" s="1"/>
      <c r="B77" s="15">
        <v>411</v>
      </c>
      <c r="C77" s="13" t="s">
        <v>367</v>
      </c>
      <c r="D77" s="7"/>
      <c r="E77" s="14"/>
      <c r="F77" s="26"/>
      <c r="G77" s="24">
        <f t="shared" si="1"/>
        <v>0</v>
      </c>
      <c r="H77" s="1"/>
    </row>
    <row r="78" spans="1:8" ht="15" customHeight="1">
      <c r="A78" s="1"/>
      <c r="B78" s="6" t="s">
        <v>368</v>
      </c>
      <c r="C78" s="13" t="s">
        <v>369</v>
      </c>
      <c r="D78" s="7" t="s">
        <v>154</v>
      </c>
      <c r="E78" s="17">
        <v>121170</v>
      </c>
      <c r="F78" s="26"/>
      <c r="G78" s="24">
        <f t="shared" si="1"/>
        <v>0</v>
      </c>
      <c r="H78" s="1"/>
    </row>
    <row r="79" spans="1:8" ht="15" customHeight="1">
      <c r="A79" s="1"/>
      <c r="B79" s="6" t="s">
        <v>370</v>
      </c>
      <c r="C79" s="13" t="s">
        <v>371</v>
      </c>
      <c r="D79" s="7"/>
      <c r="E79" s="14"/>
      <c r="F79" s="26"/>
      <c r="G79" s="24">
        <f t="shared" si="1"/>
        <v>0</v>
      </c>
      <c r="H79" s="1"/>
    </row>
    <row r="80" spans="1:8" ht="15" customHeight="1">
      <c r="A80" s="1"/>
      <c r="B80" s="6" t="s">
        <v>146</v>
      </c>
      <c r="C80" s="13" t="s">
        <v>372</v>
      </c>
      <c r="D80" s="7"/>
      <c r="E80" s="14"/>
      <c r="F80" s="26"/>
      <c r="G80" s="24">
        <f t="shared" si="1"/>
        <v>0</v>
      </c>
      <c r="H80" s="1"/>
    </row>
    <row r="81" spans="1:8" ht="15" customHeight="1">
      <c r="A81" s="1"/>
      <c r="B81" s="6" t="s">
        <v>148</v>
      </c>
      <c r="C81" s="13" t="s">
        <v>373</v>
      </c>
      <c r="D81" s="7" t="s">
        <v>75</v>
      </c>
      <c r="E81" s="17">
        <v>2867</v>
      </c>
      <c r="F81" s="26"/>
      <c r="G81" s="24">
        <f t="shared" si="1"/>
        <v>0</v>
      </c>
      <c r="H81" s="1"/>
    </row>
    <row r="82" spans="1:8" ht="15" customHeight="1">
      <c r="A82" s="1"/>
      <c r="B82" s="15">
        <v>415</v>
      </c>
      <c r="C82" s="13" t="s">
        <v>374</v>
      </c>
      <c r="D82" s="7"/>
      <c r="E82" s="14"/>
      <c r="F82" s="26"/>
      <c r="G82" s="24">
        <f t="shared" si="1"/>
        <v>0</v>
      </c>
      <c r="H82" s="1"/>
    </row>
    <row r="83" spans="1:8" ht="15" customHeight="1">
      <c r="A83" s="1"/>
      <c r="B83" s="6" t="s">
        <v>375</v>
      </c>
      <c r="C83" s="13" t="s">
        <v>376</v>
      </c>
      <c r="D83" s="7"/>
      <c r="E83" s="14"/>
      <c r="F83" s="26"/>
      <c r="G83" s="24">
        <f t="shared" si="1"/>
        <v>0</v>
      </c>
      <c r="H83" s="1"/>
    </row>
    <row r="84" spans="1:8" ht="15" customHeight="1">
      <c r="A84" s="1"/>
      <c r="B84" s="6" t="s">
        <v>32</v>
      </c>
      <c r="C84" s="13" t="s">
        <v>377</v>
      </c>
      <c r="D84" s="7" t="s">
        <v>75</v>
      </c>
      <c r="E84" s="17">
        <v>736</v>
      </c>
      <c r="F84" s="26"/>
      <c r="G84" s="24">
        <f t="shared" si="1"/>
        <v>0</v>
      </c>
      <c r="H84" s="1"/>
    </row>
    <row r="85" spans="1:8" ht="15" customHeight="1">
      <c r="A85" s="1"/>
      <c r="B85" s="6" t="s">
        <v>378</v>
      </c>
      <c r="C85" s="13" t="s">
        <v>379</v>
      </c>
      <c r="D85" s="7"/>
      <c r="E85" s="14"/>
      <c r="F85" s="26"/>
      <c r="G85" s="24">
        <f t="shared" si="1"/>
        <v>0</v>
      </c>
      <c r="H85" s="1"/>
    </row>
    <row r="86" spans="1:8" ht="15" customHeight="1">
      <c r="A86" s="1"/>
      <c r="B86" s="6" t="s">
        <v>35</v>
      </c>
      <c r="C86" s="13" t="s">
        <v>380</v>
      </c>
      <c r="D86" s="7" t="s">
        <v>67</v>
      </c>
      <c r="E86" s="17">
        <v>6989</v>
      </c>
      <c r="F86" s="26"/>
      <c r="G86" s="24">
        <f t="shared" si="1"/>
        <v>0</v>
      </c>
      <c r="H86" s="1"/>
    </row>
    <row r="87" spans="1:8" ht="15" customHeight="1">
      <c r="A87" s="1"/>
      <c r="B87" s="6" t="s">
        <v>381</v>
      </c>
      <c r="C87" s="13" t="s">
        <v>382</v>
      </c>
      <c r="D87" s="7"/>
      <c r="E87" s="14"/>
      <c r="F87" s="26"/>
      <c r="G87" s="24">
        <f t="shared" si="1"/>
        <v>0</v>
      </c>
      <c r="H87" s="1"/>
    </row>
    <row r="88" spans="1:8" ht="15" customHeight="1">
      <c r="A88" s="1"/>
      <c r="B88" s="6" t="s">
        <v>32</v>
      </c>
      <c r="C88" s="13" t="s">
        <v>383</v>
      </c>
      <c r="D88" s="7"/>
      <c r="E88" s="14"/>
      <c r="F88" s="26"/>
      <c r="G88" s="24">
        <f t="shared" si="1"/>
        <v>0</v>
      </c>
      <c r="H88" s="1"/>
    </row>
    <row r="89" spans="1:8" ht="15" customHeight="1">
      <c r="A89" s="1"/>
      <c r="B89" s="6" t="s">
        <v>65</v>
      </c>
      <c r="C89" s="13" t="s">
        <v>384</v>
      </c>
      <c r="D89" s="7" t="s">
        <v>385</v>
      </c>
      <c r="E89" s="17">
        <v>108</v>
      </c>
      <c r="F89" s="26"/>
      <c r="G89" s="24">
        <f t="shared" si="1"/>
        <v>0</v>
      </c>
      <c r="H89" s="1"/>
    </row>
    <row r="90" spans="1:8" ht="15" customHeight="1">
      <c r="A90" s="1"/>
      <c r="B90" s="6" t="s">
        <v>386</v>
      </c>
      <c r="C90" s="13" t="s">
        <v>387</v>
      </c>
      <c r="D90" s="7" t="s">
        <v>172</v>
      </c>
      <c r="E90" s="17">
        <v>143</v>
      </c>
      <c r="F90" s="26"/>
      <c r="G90" s="24">
        <f t="shared" si="1"/>
        <v>0</v>
      </c>
      <c r="H90" s="1"/>
    </row>
    <row r="91" spans="1:8" ht="15" customHeight="1">
      <c r="A91" s="1"/>
      <c r="B91" s="6" t="s">
        <v>35</v>
      </c>
      <c r="C91" s="13" t="s">
        <v>388</v>
      </c>
      <c r="D91" s="7" t="s">
        <v>75</v>
      </c>
      <c r="E91" s="17">
        <v>3</v>
      </c>
      <c r="F91" s="26"/>
      <c r="G91" s="24">
        <f t="shared" si="1"/>
        <v>0</v>
      </c>
      <c r="H91" s="1"/>
    </row>
    <row r="92" spans="1:8" ht="15" customHeight="1">
      <c r="A92" s="1"/>
      <c r="B92" s="6" t="s">
        <v>70</v>
      </c>
      <c r="C92" s="13" t="s">
        <v>389</v>
      </c>
      <c r="D92" s="7" t="s">
        <v>67</v>
      </c>
      <c r="E92" s="17">
        <v>129.6</v>
      </c>
      <c r="F92" s="26"/>
      <c r="G92" s="24">
        <f t="shared" si="1"/>
        <v>0</v>
      </c>
      <c r="H92" s="1"/>
    </row>
    <row r="93" spans="1:8" ht="15" customHeight="1">
      <c r="A93" s="1"/>
      <c r="B93" s="15">
        <v>416</v>
      </c>
      <c r="C93" s="13" t="s">
        <v>390</v>
      </c>
      <c r="D93" s="7"/>
      <c r="E93" s="14"/>
      <c r="F93" s="26"/>
      <c r="G93" s="24">
        <f t="shared" si="1"/>
        <v>0</v>
      </c>
      <c r="H93" s="1"/>
    </row>
    <row r="94" spans="1:8" ht="15" customHeight="1">
      <c r="A94" s="1"/>
      <c r="B94" s="6" t="s">
        <v>391</v>
      </c>
      <c r="C94" s="13" t="s">
        <v>392</v>
      </c>
      <c r="D94" s="7"/>
      <c r="E94" s="14"/>
      <c r="F94" s="26"/>
      <c r="G94" s="24">
        <f t="shared" si="1"/>
        <v>0</v>
      </c>
      <c r="H94" s="1"/>
    </row>
    <row r="95" spans="1:8" ht="15" customHeight="1">
      <c r="A95" s="1"/>
      <c r="B95" s="6" t="s">
        <v>32</v>
      </c>
      <c r="C95" s="13" t="s">
        <v>393</v>
      </c>
      <c r="D95" s="7" t="s">
        <v>394</v>
      </c>
      <c r="E95" s="17">
        <v>334.08</v>
      </c>
      <c r="F95" s="26"/>
      <c r="G95" s="24">
        <f t="shared" si="1"/>
        <v>0</v>
      </c>
      <c r="H95" s="1"/>
    </row>
    <row r="96" spans="1:8" ht="15" customHeight="1">
      <c r="A96" s="1"/>
      <c r="B96" s="6" t="s">
        <v>35</v>
      </c>
      <c r="C96" s="13" t="s">
        <v>395</v>
      </c>
      <c r="D96" s="7" t="s">
        <v>394</v>
      </c>
      <c r="E96" s="17">
        <v>1512</v>
      </c>
      <c r="F96" s="26"/>
      <c r="G96" s="24">
        <f t="shared" si="1"/>
        <v>0</v>
      </c>
      <c r="H96" s="1"/>
    </row>
    <row r="97" spans="1:8" ht="15" customHeight="1">
      <c r="A97" s="1"/>
      <c r="B97" s="6" t="s">
        <v>97</v>
      </c>
      <c r="C97" s="13" t="s">
        <v>396</v>
      </c>
      <c r="D97" s="7" t="s">
        <v>394</v>
      </c>
      <c r="E97" s="17">
        <v>1330.56</v>
      </c>
      <c r="F97" s="26"/>
      <c r="G97" s="24">
        <f t="shared" si="1"/>
        <v>0</v>
      </c>
      <c r="H97" s="1"/>
    </row>
    <row r="98" spans="1:8" ht="15" customHeight="1">
      <c r="A98" s="1"/>
      <c r="B98" s="6" t="s">
        <v>146</v>
      </c>
      <c r="C98" s="13" t="s">
        <v>397</v>
      </c>
      <c r="D98" s="7" t="s">
        <v>394</v>
      </c>
      <c r="E98" s="17">
        <v>377.8874</v>
      </c>
      <c r="F98" s="26"/>
      <c r="G98" s="24">
        <f t="shared" si="1"/>
        <v>0</v>
      </c>
      <c r="H98" s="1"/>
    </row>
    <row r="99" spans="1:8" ht="15" customHeight="1">
      <c r="A99" s="1"/>
      <c r="B99" s="6" t="s">
        <v>398</v>
      </c>
      <c r="C99" s="13" t="s">
        <v>399</v>
      </c>
      <c r="D99" s="7"/>
      <c r="E99" s="14"/>
      <c r="F99" s="26"/>
      <c r="G99" s="24">
        <f t="shared" si="1"/>
        <v>0</v>
      </c>
      <c r="H99" s="1"/>
    </row>
    <row r="100" spans="1:8" ht="15" customHeight="1">
      <c r="A100" s="1"/>
      <c r="B100" s="6" t="s">
        <v>146</v>
      </c>
      <c r="C100" s="13" t="s">
        <v>400</v>
      </c>
      <c r="D100" s="7" t="s">
        <v>401</v>
      </c>
      <c r="E100" s="17">
        <v>2</v>
      </c>
      <c r="F100" s="26"/>
      <c r="G100" s="24">
        <f t="shared" si="1"/>
        <v>0</v>
      </c>
      <c r="H100" s="1"/>
    </row>
    <row r="101" spans="1:8" ht="15" customHeight="1">
      <c r="A101" s="1"/>
      <c r="B101" s="6" t="s">
        <v>132</v>
      </c>
      <c r="C101" s="13" t="s">
        <v>402</v>
      </c>
      <c r="D101" s="7" t="s">
        <v>401</v>
      </c>
      <c r="E101" s="17">
        <v>6</v>
      </c>
      <c r="F101" s="26"/>
      <c r="G101" s="24">
        <f t="shared" si="1"/>
        <v>0</v>
      </c>
      <c r="H101" s="1"/>
    </row>
    <row r="102" spans="1:8" ht="15" customHeight="1">
      <c r="A102" s="1"/>
      <c r="B102" s="6" t="s">
        <v>134</v>
      </c>
      <c r="C102" s="13" t="s">
        <v>403</v>
      </c>
      <c r="D102" s="7" t="s">
        <v>401</v>
      </c>
      <c r="E102" s="17">
        <v>2</v>
      </c>
      <c r="F102" s="26"/>
      <c r="G102" s="24">
        <f t="shared" si="1"/>
        <v>0</v>
      </c>
      <c r="H102" s="1"/>
    </row>
    <row r="103" spans="1:8" ht="15" customHeight="1">
      <c r="A103" s="1"/>
      <c r="B103" s="6" t="s">
        <v>99</v>
      </c>
      <c r="C103" s="13" t="s">
        <v>404</v>
      </c>
      <c r="D103" s="7" t="s">
        <v>401</v>
      </c>
      <c r="E103" s="17">
        <v>6</v>
      </c>
      <c r="F103" s="26"/>
      <c r="G103" s="24">
        <f t="shared" si="1"/>
        <v>0</v>
      </c>
      <c r="H103" s="1"/>
    </row>
    <row r="104" spans="1:8" ht="15" customHeight="1">
      <c r="A104" s="1"/>
      <c r="B104" s="15">
        <v>417</v>
      </c>
      <c r="C104" s="13" t="s">
        <v>405</v>
      </c>
      <c r="D104" s="7"/>
      <c r="E104" s="14"/>
      <c r="F104" s="26"/>
      <c r="G104" s="24">
        <f t="shared" si="1"/>
        <v>0</v>
      </c>
      <c r="H104" s="1"/>
    </row>
    <row r="105" spans="1:8" ht="15" customHeight="1">
      <c r="A105" s="1"/>
      <c r="B105" s="6" t="s">
        <v>406</v>
      </c>
      <c r="C105" s="13" t="s">
        <v>407</v>
      </c>
      <c r="D105" s="7"/>
      <c r="E105" s="14"/>
      <c r="F105" s="26"/>
      <c r="G105" s="24">
        <f t="shared" si="1"/>
        <v>0</v>
      </c>
      <c r="H105" s="1"/>
    </row>
    <row r="106" spans="1:8" ht="15" customHeight="1">
      <c r="A106" s="1"/>
      <c r="B106" s="6" t="s">
        <v>32</v>
      </c>
      <c r="C106" s="13" t="s">
        <v>408</v>
      </c>
      <c r="D106" s="7" t="s">
        <v>172</v>
      </c>
      <c r="E106" s="17">
        <v>97</v>
      </c>
      <c r="F106" s="26"/>
      <c r="G106" s="24">
        <f t="shared" si="1"/>
        <v>0</v>
      </c>
      <c r="H106" s="1"/>
    </row>
    <row r="107" spans="1:8" ht="15" customHeight="1">
      <c r="A107" s="1"/>
      <c r="B107" s="6" t="s">
        <v>70</v>
      </c>
      <c r="C107" s="13" t="s">
        <v>409</v>
      </c>
      <c r="D107" s="7" t="s">
        <v>172</v>
      </c>
      <c r="E107" s="17">
        <v>47</v>
      </c>
      <c r="F107" s="26"/>
      <c r="G107" s="24">
        <f t="shared" si="1"/>
        <v>0</v>
      </c>
      <c r="H107" s="1"/>
    </row>
    <row r="108" spans="1:8" ht="15" customHeight="1">
      <c r="A108" s="1"/>
      <c r="B108" s="15">
        <v>419</v>
      </c>
      <c r="C108" s="13" t="s">
        <v>410</v>
      </c>
      <c r="D108" s="7"/>
      <c r="E108" s="14"/>
      <c r="F108" s="26"/>
      <c r="G108" s="24">
        <f t="shared" si="1"/>
        <v>0</v>
      </c>
      <c r="H108" s="1"/>
    </row>
    <row r="109" spans="1:8" ht="15" customHeight="1">
      <c r="A109" s="1"/>
      <c r="B109" s="6" t="s">
        <v>411</v>
      </c>
      <c r="C109" s="13" t="s">
        <v>412</v>
      </c>
      <c r="D109" s="7"/>
      <c r="E109" s="14"/>
      <c r="F109" s="26"/>
      <c r="G109" s="24">
        <f t="shared" si="1"/>
        <v>0</v>
      </c>
      <c r="H109" s="1"/>
    </row>
    <row r="110" spans="1:8" ht="15" customHeight="1">
      <c r="A110" s="1"/>
      <c r="B110" s="6" t="s">
        <v>32</v>
      </c>
      <c r="C110" s="13" t="s">
        <v>413</v>
      </c>
      <c r="D110" s="7"/>
      <c r="E110" s="14"/>
      <c r="F110" s="26"/>
      <c r="G110" s="24">
        <f t="shared" si="1"/>
        <v>0</v>
      </c>
      <c r="H110" s="1"/>
    </row>
    <row r="111" spans="1:8" ht="15" customHeight="1">
      <c r="A111" s="1"/>
      <c r="B111" s="6" t="s">
        <v>65</v>
      </c>
      <c r="C111" s="13" t="s">
        <v>85</v>
      </c>
      <c r="D111" s="7" t="s">
        <v>75</v>
      </c>
      <c r="E111" s="17">
        <v>74.9</v>
      </c>
      <c r="F111" s="26"/>
      <c r="G111" s="24">
        <f t="shared" si="1"/>
        <v>0</v>
      </c>
      <c r="H111" s="1"/>
    </row>
    <row r="112" spans="1:8" ht="15" customHeight="1">
      <c r="A112" s="1"/>
      <c r="B112" s="6" t="s">
        <v>35</v>
      </c>
      <c r="C112" s="13" t="s">
        <v>414</v>
      </c>
      <c r="D112" s="7"/>
      <c r="E112" s="14"/>
      <c r="F112" s="26"/>
      <c r="G112" s="24">
        <f t="shared" si="1"/>
        <v>0</v>
      </c>
      <c r="H112" s="1"/>
    </row>
    <row r="113" spans="1:8" ht="15" customHeight="1">
      <c r="A113" s="1"/>
      <c r="B113" s="6" t="s">
        <v>181</v>
      </c>
      <c r="C113" s="13" t="s">
        <v>195</v>
      </c>
      <c r="D113" s="7" t="s">
        <v>75</v>
      </c>
      <c r="E113" s="17">
        <v>311.7</v>
      </c>
      <c r="F113" s="26"/>
      <c r="G113" s="24">
        <f t="shared" si="1"/>
        <v>0</v>
      </c>
      <c r="H113" s="1"/>
    </row>
    <row r="114" spans="1:8" ht="15" customHeight="1">
      <c r="A114" s="1"/>
      <c r="B114" s="6" t="s">
        <v>70</v>
      </c>
      <c r="C114" s="13" t="s">
        <v>415</v>
      </c>
      <c r="D114" s="7"/>
      <c r="E114" s="14"/>
      <c r="F114" s="26"/>
      <c r="G114" s="24">
        <f t="shared" si="1"/>
        <v>0</v>
      </c>
      <c r="H114" s="1"/>
    </row>
    <row r="115" spans="1:8" ht="15" customHeight="1">
      <c r="A115" s="1"/>
      <c r="B115" s="6" t="s">
        <v>91</v>
      </c>
      <c r="C115" s="13" t="s">
        <v>266</v>
      </c>
      <c r="D115" s="7" t="s">
        <v>75</v>
      </c>
      <c r="E115" s="17">
        <v>74.3</v>
      </c>
      <c r="F115" s="26"/>
      <c r="G115" s="24">
        <f t="shared" si="1"/>
        <v>0</v>
      </c>
      <c r="H115" s="1"/>
    </row>
    <row r="116" spans="1:8" ht="15" customHeight="1">
      <c r="A116" s="1"/>
      <c r="B116" s="6" t="s">
        <v>146</v>
      </c>
      <c r="C116" s="13" t="s">
        <v>416</v>
      </c>
      <c r="D116" s="7"/>
      <c r="E116" s="14"/>
      <c r="F116" s="26"/>
      <c r="G116" s="24">
        <f t="shared" si="1"/>
        <v>0</v>
      </c>
      <c r="H116" s="1"/>
    </row>
    <row r="117" spans="1:8" ht="15" customHeight="1">
      <c r="A117" s="1"/>
      <c r="B117" s="6" t="s">
        <v>417</v>
      </c>
      <c r="C117" s="13" t="s">
        <v>418</v>
      </c>
      <c r="D117" s="7" t="s">
        <v>172</v>
      </c>
      <c r="E117" s="17">
        <v>26</v>
      </c>
      <c r="F117" s="26"/>
      <c r="G117" s="24">
        <f t="shared" si="1"/>
        <v>0</v>
      </c>
      <c r="H117" s="1"/>
    </row>
    <row r="118" spans="1:8" ht="15" customHeight="1">
      <c r="A118" s="1"/>
      <c r="B118" s="6" t="s">
        <v>134</v>
      </c>
      <c r="C118" s="13" t="s">
        <v>419</v>
      </c>
      <c r="D118" s="7"/>
      <c r="E118" s="14"/>
      <c r="F118" s="26"/>
      <c r="G118" s="24">
        <f t="shared" si="1"/>
        <v>0</v>
      </c>
      <c r="H118" s="1"/>
    </row>
    <row r="119" spans="1:8" ht="15" customHeight="1">
      <c r="A119" s="1"/>
      <c r="B119" s="6" t="s">
        <v>420</v>
      </c>
      <c r="C119" s="13" t="s">
        <v>145</v>
      </c>
      <c r="D119" s="7" t="s">
        <v>75</v>
      </c>
      <c r="E119" s="17">
        <v>15.1</v>
      </c>
      <c r="F119" s="26"/>
      <c r="G119" s="24">
        <f t="shared" si="1"/>
        <v>0</v>
      </c>
      <c r="H119" s="1"/>
    </row>
    <row r="120" spans="1:8" ht="15" customHeight="1">
      <c r="A120" s="1"/>
      <c r="B120" s="6" t="s">
        <v>99</v>
      </c>
      <c r="C120" s="13" t="s">
        <v>421</v>
      </c>
      <c r="D120" s="7"/>
      <c r="E120" s="14"/>
      <c r="F120" s="26"/>
      <c r="G120" s="24">
        <f t="shared" si="1"/>
        <v>0</v>
      </c>
      <c r="H120" s="1"/>
    </row>
    <row r="121" spans="1:8" ht="15" customHeight="1">
      <c r="A121" s="1"/>
      <c r="B121" s="6" t="s">
        <v>422</v>
      </c>
      <c r="C121" s="13" t="s">
        <v>145</v>
      </c>
      <c r="D121" s="7" t="s">
        <v>75</v>
      </c>
      <c r="E121" s="17">
        <v>19.7</v>
      </c>
      <c r="F121" s="26"/>
      <c r="G121" s="24">
        <f t="shared" si="1"/>
        <v>0</v>
      </c>
      <c r="H121" s="1"/>
    </row>
    <row r="122" spans="1:8" ht="15" customHeight="1">
      <c r="A122" s="1"/>
      <c r="B122" s="6" t="s">
        <v>423</v>
      </c>
      <c r="C122" s="13" t="s">
        <v>424</v>
      </c>
      <c r="D122" s="7"/>
      <c r="E122" s="14"/>
      <c r="F122" s="26"/>
      <c r="G122" s="24">
        <f t="shared" si="1"/>
        <v>0</v>
      </c>
      <c r="H122" s="1"/>
    </row>
    <row r="123" spans="1:8" ht="15" customHeight="1">
      <c r="A123" s="1"/>
      <c r="B123" s="6" t="s">
        <v>425</v>
      </c>
      <c r="C123" s="13" t="s">
        <v>145</v>
      </c>
      <c r="D123" s="7" t="s">
        <v>75</v>
      </c>
      <c r="E123" s="17">
        <v>0.4</v>
      </c>
      <c r="F123" s="26"/>
      <c r="G123" s="24">
        <f t="shared" si="1"/>
        <v>0</v>
      </c>
      <c r="H123" s="1"/>
    </row>
    <row r="124" spans="1:8" ht="15" customHeight="1">
      <c r="A124" s="1"/>
      <c r="B124" s="6" t="s">
        <v>426</v>
      </c>
      <c r="C124" s="13" t="s">
        <v>427</v>
      </c>
      <c r="D124" s="7"/>
      <c r="E124" s="14"/>
      <c r="F124" s="26"/>
      <c r="G124" s="24">
        <f t="shared" si="1"/>
        <v>0</v>
      </c>
      <c r="H124" s="1"/>
    </row>
    <row r="125" spans="1:8" ht="15" customHeight="1">
      <c r="A125" s="1"/>
      <c r="B125" s="6" t="s">
        <v>428</v>
      </c>
      <c r="C125" s="13" t="s">
        <v>145</v>
      </c>
      <c r="D125" s="7" t="s">
        <v>75</v>
      </c>
      <c r="E125" s="17">
        <v>10.8</v>
      </c>
      <c r="F125" s="26"/>
      <c r="G125" s="24">
        <f t="shared" si="1"/>
        <v>0</v>
      </c>
      <c r="H125" s="1"/>
    </row>
    <row r="126" spans="1:8" ht="15" customHeight="1">
      <c r="A126" s="1"/>
      <c r="B126" s="6" t="s">
        <v>429</v>
      </c>
      <c r="C126" s="13" t="s">
        <v>430</v>
      </c>
      <c r="D126" s="7"/>
      <c r="E126" s="14"/>
      <c r="F126" s="26"/>
      <c r="G126" s="24">
        <f t="shared" si="1"/>
        <v>0</v>
      </c>
      <c r="H126" s="1"/>
    </row>
    <row r="127" spans="1:8" ht="15" customHeight="1">
      <c r="A127" s="1"/>
      <c r="B127" s="6" t="s">
        <v>32</v>
      </c>
      <c r="C127" s="13" t="s">
        <v>431</v>
      </c>
      <c r="D127" s="7"/>
      <c r="E127" s="14"/>
      <c r="F127" s="26"/>
      <c r="G127" s="24">
        <f t="shared" si="1"/>
        <v>0</v>
      </c>
      <c r="H127" s="1"/>
    </row>
    <row r="128" spans="1:8" ht="15" customHeight="1">
      <c r="A128" s="1"/>
      <c r="B128" s="6" t="s">
        <v>65</v>
      </c>
      <c r="C128" s="13" t="s">
        <v>85</v>
      </c>
      <c r="D128" s="7" t="s">
        <v>75</v>
      </c>
      <c r="E128" s="17">
        <v>1175.5</v>
      </c>
      <c r="F128" s="26"/>
      <c r="G128" s="24">
        <f t="shared" si="1"/>
        <v>0</v>
      </c>
      <c r="H128" s="1"/>
    </row>
    <row r="129" spans="1:8" ht="15" customHeight="1">
      <c r="A129" s="1"/>
      <c r="B129" s="6" t="s">
        <v>35</v>
      </c>
      <c r="C129" s="13" t="s">
        <v>414</v>
      </c>
      <c r="D129" s="7"/>
      <c r="E129" s="14"/>
      <c r="F129" s="26"/>
      <c r="G129" s="24">
        <f t="shared" si="1"/>
        <v>0</v>
      </c>
      <c r="H129" s="1"/>
    </row>
    <row r="130" spans="1:8" ht="15" customHeight="1">
      <c r="A130" s="1"/>
      <c r="B130" s="6" t="s">
        <v>181</v>
      </c>
      <c r="C130" s="13" t="s">
        <v>195</v>
      </c>
      <c r="D130" s="7" t="s">
        <v>75</v>
      </c>
      <c r="E130" s="17">
        <v>2149.3</v>
      </c>
      <c r="F130" s="26"/>
      <c r="G130" s="24">
        <f t="shared" si="1"/>
        <v>0</v>
      </c>
      <c r="H130" s="1"/>
    </row>
    <row r="131" spans="1:8" ht="15" customHeight="1">
      <c r="A131" s="1"/>
      <c r="B131" s="6" t="s">
        <v>70</v>
      </c>
      <c r="C131" s="13" t="s">
        <v>432</v>
      </c>
      <c r="D131" s="7"/>
      <c r="E131" s="14"/>
      <c r="F131" s="26"/>
      <c r="G131" s="24">
        <f t="shared" si="1"/>
        <v>0</v>
      </c>
      <c r="H131" s="1"/>
    </row>
    <row r="132" spans="1:8" ht="15" customHeight="1">
      <c r="A132" s="1"/>
      <c r="B132" s="6" t="s">
        <v>91</v>
      </c>
      <c r="C132" s="13" t="s">
        <v>433</v>
      </c>
      <c r="D132" s="7" t="s">
        <v>172</v>
      </c>
      <c r="E132" s="17">
        <v>75</v>
      </c>
      <c r="F132" s="26"/>
      <c r="G132" s="24">
        <f t="shared" si="1"/>
        <v>0</v>
      </c>
      <c r="H132" s="1"/>
    </row>
    <row r="133" spans="1:8" ht="15" customHeight="1">
      <c r="A133" s="1"/>
      <c r="B133" s="6" t="s">
        <v>134</v>
      </c>
      <c r="C133" s="13" t="s">
        <v>419</v>
      </c>
      <c r="D133" s="7"/>
      <c r="E133" s="14"/>
      <c r="F133" s="26"/>
      <c r="G133" s="24">
        <f t="shared" si="1"/>
        <v>0</v>
      </c>
      <c r="H133" s="1"/>
    </row>
    <row r="134" spans="1:8" ht="15" customHeight="1">
      <c r="A134" s="1"/>
      <c r="B134" s="6" t="s">
        <v>365</v>
      </c>
      <c r="C134" s="13" t="s">
        <v>197</v>
      </c>
      <c r="D134" s="7" t="s">
        <v>75</v>
      </c>
      <c r="E134" s="17">
        <v>45.9</v>
      </c>
      <c r="F134" s="26"/>
      <c r="G134" s="24">
        <f t="shared" si="1"/>
        <v>0</v>
      </c>
      <c r="H134" s="1"/>
    </row>
    <row r="135" spans="1:8" ht="15" customHeight="1">
      <c r="A135" s="1"/>
      <c r="B135" s="6" t="s">
        <v>99</v>
      </c>
      <c r="C135" s="13" t="s">
        <v>421</v>
      </c>
      <c r="D135" s="7"/>
      <c r="E135" s="14"/>
      <c r="F135" s="26"/>
      <c r="G135" s="24">
        <f t="shared" si="1"/>
        <v>0</v>
      </c>
      <c r="H135" s="1"/>
    </row>
    <row r="136" spans="1:8" ht="15" customHeight="1">
      <c r="A136" s="1"/>
      <c r="B136" s="6" t="s">
        <v>101</v>
      </c>
      <c r="C136" s="13" t="s">
        <v>434</v>
      </c>
      <c r="D136" s="7" t="s">
        <v>75</v>
      </c>
      <c r="E136" s="17">
        <v>106.3</v>
      </c>
      <c r="F136" s="26"/>
      <c r="G136" s="24">
        <f t="shared" si="1"/>
        <v>0</v>
      </c>
      <c r="H136" s="1"/>
    </row>
    <row r="137" spans="1:8" ht="15" customHeight="1">
      <c r="A137" s="1"/>
      <c r="B137" s="6" t="s">
        <v>146</v>
      </c>
      <c r="C137" s="13" t="s">
        <v>435</v>
      </c>
      <c r="D137" s="7" t="s">
        <v>67</v>
      </c>
      <c r="E137" s="17">
        <v>89</v>
      </c>
      <c r="F137" s="26"/>
      <c r="G137" s="24">
        <f t="shared" si="1"/>
        <v>0</v>
      </c>
      <c r="H137" s="1"/>
    </row>
    <row r="138" spans="1:8" ht="15" customHeight="1">
      <c r="A138" s="1"/>
      <c r="B138" s="6" t="s">
        <v>103</v>
      </c>
      <c r="C138" s="13" t="s">
        <v>424</v>
      </c>
      <c r="D138" s="7"/>
      <c r="E138" s="14"/>
      <c r="F138" s="26"/>
      <c r="G138" s="24">
        <f aca="true" t="shared" si="2" ref="G138:G188">ROUND(E138*F138,2)</f>
        <v>0</v>
      </c>
      <c r="H138" s="1"/>
    </row>
    <row r="139" spans="1:8" ht="15" customHeight="1">
      <c r="A139" s="1"/>
      <c r="B139" s="6" t="s">
        <v>105</v>
      </c>
      <c r="C139" s="13" t="s">
        <v>145</v>
      </c>
      <c r="D139" s="7" t="s">
        <v>75</v>
      </c>
      <c r="E139" s="17">
        <v>0.7</v>
      </c>
      <c r="F139" s="26"/>
      <c r="G139" s="24">
        <f t="shared" si="2"/>
        <v>0</v>
      </c>
      <c r="H139" s="1"/>
    </row>
    <row r="140" spans="1:8" ht="15" customHeight="1">
      <c r="A140" s="1"/>
      <c r="B140" s="6" t="s">
        <v>426</v>
      </c>
      <c r="C140" s="13" t="s">
        <v>427</v>
      </c>
      <c r="D140" s="7"/>
      <c r="E140" s="14"/>
      <c r="F140" s="26"/>
      <c r="G140" s="24">
        <f t="shared" si="2"/>
        <v>0</v>
      </c>
      <c r="H140" s="1"/>
    </row>
    <row r="141" spans="1:8" ht="15" customHeight="1">
      <c r="A141" s="1"/>
      <c r="B141" s="6" t="s">
        <v>436</v>
      </c>
      <c r="C141" s="13" t="s">
        <v>197</v>
      </c>
      <c r="D141" s="7" t="s">
        <v>75</v>
      </c>
      <c r="E141" s="17">
        <v>52.1</v>
      </c>
      <c r="F141" s="26"/>
      <c r="G141" s="24">
        <f t="shared" si="2"/>
        <v>0</v>
      </c>
      <c r="H141" s="1"/>
    </row>
    <row r="142" spans="1:8" ht="15" customHeight="1">
      <c r="A142" s="1"/>
      <c r="B142" s="6" t="s">
        <v>437</v>
      </c>
      <c r="C142" s="13" t="s">
        <v>438</v>
      </c>
      <c r="D142" s="7"/>
      <c r="E142" s="14"/>
      <c r="F142" s="26"/>
      <c r="G142" s="24">
        <f t="shared" si="2"/>
        <v>0</v>
      </c>
      <c r="H142" s="1"/>
    </row>
    <row r="143" spans="1:8" ht="15" customHeight="1">
      <c r="A143" s="1"/>
      <c r="B143" s="6" t="s">
        <v>439</v>
      </c>
      <c r="C143" s="13" t="s">
        <v>197</v>
      </c>
      <c r="D143" s="7" t="s">
        <v>75</v>
      </c>
      <c r="E143" s="17">
        <v>56.6</v>
      </c>
      <c r="F143" s="26"/>
      <c r="G143" s="24">
        <f t="shared" si="2"/>
        <v>0</v>
      </c>
      <c r="H143" s="1"/>
    </row>
    <row r="144" spans="1:8" ht="15" customHeight="1">
      <c r="A144" s="1"/>
      <c r="B144" s="6" t="s">
        <v>440</v>
      </c>
      <c r="C144" s="13" t="s">
        <v>441</v>
      </c>
      <c r="D144" s="7" t="s">
        <v>75</v>
      </c>
      <c r="E144" s="17">
        <v>12.7</v>
      </c>
      <c r="F144" s="26"/>
      <c r="G144" s="24">
        <f t="shared" si="2"/>
        <v>0</v>
      </c>
      <c r="H144" s="1"/>
    </row>
    <row r="145" spans="1:8" ht="15" customHeight="1">
      <c r="A145" s="1"/>
      <c r="B145" s="15">
        <v>420</v>
      </c>
      <c r="C145" s="13" t="s">
        <v>442</v>
      </c>
      <c r="D145" s="7"/>
      <c r="E145" s="14"/>
      <c r="F145" s="26"/>
      <c r="G145" s="24">
        <f t="shared" si="2"/>
        <v>0</v>
      </c>
      <c r="H145" s="1"/>
    </row>
    <row r="146" spans="1:8" ht="15" customHeight="1">
      <c r="A146" s="1"/>
      <c r="B146" s="6" t="s">
        <v>443</v>
      </c>
      <c r="C146" s="13" t="s">
        <v>444</v>
      </c>
      <c r="D146" s="7"/>
      <c r="E146" s="14"/>
      <c r="F146" s="26"/>
      <c r="G146" s="24">
        <f t="shared" si="2"/>
        <v>0</v>
      </c>
      <c r="H146" s="1"/>
    </row>
    <row r="147" spans="1:8" ht="15" customHeight="1">
      <c r="A147" s="1"/>
      <c r="B147" s="6" t="s">
        <v>32</v>
      </c>
      <c r="C147" s="13" t="s">
        <v>413</v>
      </c>
      <c r="D147" s="7"/>
      <c r="E147" s="14"/>
      <c r="F147" s="26"/>
      <c r="G147" s="24">
        <f t="shared" si="2"/>
        <v>0</v>
      </c>
      <c r="H147" s="1"/>
    </row>
    <row r="148" spans="1:8" ht="15" customHeight="1">
      <c r="A148" s="1"/>
      <c r="B148" s="6" t="s">
        <v>65</v>
      </c>
      <c r="C148" s="13" t="s">
        <v>85</v>
      </c>
      <c r="D148" s="7" t="s">
        <v>75</v>
      </c>
      <c r="E148" s="17">
        <v>5693.74</v>
      </c>
      <c r="F148" s="26"/>
      <c r="G148" s="24">
        <f t="shared" si="2"/>
        <v>0</v>
      </c>
      <c r="H148" s="1"/>
    </row>
    <row r="149" spans="1:8" ht="15" customHeight="1">
      <c r="A149" s="1"/>
      <c r="B149" s="6" t="s">
        <v>35</v>
      </c>
      <c r="C149" s="13" t="s">
        <v>445</v>
      </c>
      <c r="D149" s="7"/>
      <c r="E149" s="14"/>
      <c r="F149" s="26"/>
      <c r="G149" s="24">
        <f t="shared" si="2"/>
        <v>0</v>
      </c>
      <c r="H149" s="1"/>
    </row>
    <row r="150" spans="1:8" ht="15" customHeight="1">
      <c r="A150" s="1"/>
      <c r="B150" s="6" t="s">
        <v>162</v>
      </c>
      <c r="C150" s="13" t="s">
        <v>195</v>
      </c>
      <c r="D150" s="7" t="s">
        <v>75</v>
      </c>
      <c r="E150" s="17">
        <v>42.2</v>
      </c>
      <c r="F150" s="26"/>
      <c r="G150" s="24">
        <f t="shared" si="2"/>
        <v>0</v>
      </c>
      <c r="H150" s="1"/>
    </row>
    <row r="151" spans="1:8" ht="15" customHeight="1">
      <c r="A151" s="1"/>
      <c r="B151" s="6" t="s">
        <v>181</v>
      </c>
      <c r="C151" s="13" t="s">
        <v>446</v>
      </c>
      <c r="D151" s="7" t="s">
        <v>75</v>
      </c>
      <c r="E151" s="17">
        <v>2843.21</v>
      </c>
      <c r="F151" s="26"/>
      <c r="G151" s="24">
        <f t="shared" si="2"/>
        <v>0</v>
      </c>
      <c r="H151" s="1"/>
    </row>
    <row r="152" spans="1:8" ht="15" customHeight="1">
      <c r="A152" s="1"/>
      <c r="B152" s="6" t="s">
        <v>183</v>
      </c>
      <c r="C152" s="13" t="s">
        <v>447</v>
      </c>
      <c r="D152" s="7" t="s">
        <v>75</v>
      </c>
      <c r="E152" s="17">
        <v>190.9</v>
      </c>
      <c r="F152" s="26"/>
      <c r="G152" s="24">
        <f t="shared" si="2"/>
        <v>0</v>
      </c>
      <c r="H152" s="1"/>
    </row>
    <row r="153" spans="1:8" ht="15" customHeight="1">
      <c r="A153" s="1"/>
      <c r="B153" s="6" t="s">
        <v>70</v>
      </c>
      <c r="C153" s="13" t="s">
        <v>448</v>
      </c>
      <c r="D153" s="7"/>
      <c r="E153" s="14"/>
      <c r="F153" s="26"/>
      <c r="G153" s="24">
        <f t="shared" si="2"/>
        <v>0</v>
      </c>
      <c r="H153" s="1"/>
    </row>
    <row r="154" spans="1:8" ht="15" customHeight="1">
      <c r="A154" s="1"/>
      <c r="B154" s="6" t="s">
        <v>87</v>
      </c>
      <c r="C154" s="13" t="s">
        <v>449</v>
      </c>
      <c r="D154" s="7" t="s">
        <v>75</v>
      </c>
      <c r="E154" s="17">
        <v>855.5</v>
      </c>
      <c r="F154" s="26"/>
      <c r="G154" s="24">
        <f t="shared" si="2"/>
        <v>0</v>
      </c>
      <c r="H154" s="1"/>
    </row>
    <row r="155" spans="1:8" ht="15" customHeight="1">
      <c r="A155" s="1"/>
      <c r="B155" s="6" t="s">
        <v>89</v>
      </c>
      <c r="C155" s="13" t="s">
        <v>450</v>
      </c>
      <c r="D155" s="7" t="s">
        <v>75</v>
      </c>
      <c r="E155" s="17">
        <v>324.7</v>
      </c>
      <c r="F155" s="26"/>
      <c r="G155" s="24">
        <f t="shared" si="2"/>
        <v>0</v>
      </c>
      <c r="H155" s="1"/>
    </row>
    <row r="156" spans="1:8" ht="15" customHeight="1">
      <c r="A156" s="1"/>
      <c r="B156" s="6" t="s">
        <v>146</v>
      </c>
      <c r="C156" s="13" t="s">
        <v>451</v>
      </c>
      <c r="D156" s="7"/>
      <c r="E156" s="14"/>
      <c r="F156" s="26"/>
      <c r="G156" s="24">
        <f t="shared" si="2"/>
        <v>0</v>
      </c>
      <c r="H156" s="1"/>
    </row>
    <row r="157" spans="1:8" ht="15" customHeight="1">
      <c r="A157" s="1"/>
      <c r="B157" s="6" t="s">
        <v>148</v>
      </c>
      <c r="C157" s="13" t="s">
        <v>449</v>
      </c>
      <c r="D157" s="7" t="s">
        <v>75</v>
      </c>
      <c r="E157" s="17">
        <v>775.7</v>
      </c>
      <c r="F157" s="26"/>
      <c r="G157" s="24">
        <f t="shared" si="2"/>
        <v>0</v>
      </c>
      <c r="H157" s="1"/>
    </row>
    <row r="158" spans="1:8" ht="15" customHeight="1">
      <c r="A158" s="1"/>
      <c r="B158" s="6" t="s">
        <v>417</v>
      </c>
      <c r="C158" s="13" t="s">
        <v>450</v>
      </c>
      <c r="D158" s="7" t="s">
        <v>75</v>
      </c>
      <c r="E158" s="17">
        <v>492.4</v>
      </c>
      <c r="F158" s="26"/>
      <c r="G158" s="24">
        <f t="shared" si="2"/>
        <v>0</v>
      </c>
      <c r="H158" s="1"/>
    </row>
    <row r="159" spans="1:8" ht="15" customHeight="1">
      <c r="A159" s="1"/>
      <c r="B159" s="6" t="s">
        <v>132</v>
      </c>
      <c r="C159" s="13" t="s">
        <v>452</v>
      </c>
      <c r="D159" s="7"/>
      <c r="E159" s="14"/>
      <c r="F159" s="26"/>
      <c r="G159" s="24">
        <f t="shared" si="2"/>
        <v>0</v>
      </c>
      <c r="H159" s="1"/>
    </row>
    <row r="160" spans="1:8" ht="15" customHeight="1">
      <c r="A160" s="1"/>
      <c r="B160" s="6" t="s">
        <v>341</v>
      </c>
      <c r="C160" s="13" t="s">
        <v>157</v>
      </c>
      <c r="D160" s="7" t="s">
        <v>75</v>
      </c>
      <c r="E160" s="17">
        <v>291.2</v>
      </c>
      <c r="F160" s="26"/>
      <c r="G160" s="24">
        <f t="shared" si="2"/>
        <v>0</v>
      </c>
      <c r="H160" s="1"/>
    </row>
    <row r="161" spans="1:8" ht="15" customHeight="1">
      <c r="A161" s="1"/>
      <c r="B161" s="6" t="s">
        <v>134</v>
      </c>
      <c r="C161" s="13" t="s">
        <v>453</v>
      </c>
      <c r="D161" s="7"/>
      <c r="E161" s="14"/>
      <c r="F161" s="26"/>
      <c r="G161" s="24">
        <f t="shared" si="2"/>
        <v>0</v>
      </c>
      <c r="H161" s="1"/>
    </row>
    <row r="162" spans="1:8" ht="15" customHeight="1">
      <c r="A162" s="1"/>
      <c r="B162" s="6" t="s">
        <v>365</v>
      </c>
      <c r="C162" s="13" t="s">
        <v>454</v>
      </c>
      <c r="D162" s="7" t="s">
        <v>75</v>
      </c>
      <c r="E162" s="17">
        <v>873</v>
      </c>
      <c r="F162" s="26"/>
      <c r="G162" s="24">
        <f t="shared" si="2"/>
        <v>0</v>
      </c>
      <c r="H162" s="1"/>
    </row>
    <row r="163" spans="1:8" ht="15" customHeight="1">
      <c r="A163" s="1"/>
      <c r="B163" s="6" t="s">
        <v>103</v>
      </c>
      <c r="C163" s="13" t="s">
        <v>151</v>
      </c>
      <c r="D163" s="7"/>
      <c r="E163" s="14"/>
      <c r="F163" s="26"/>
      <c r="G163" s="24">
        <f t="shared" si="2"/>
        <v>0</v>
      </c>
      <c r="H163" s="1"/>
    </row>
    <row r="164" spans="1:8" ht="15" customHeight="1">
      <c r="A164" s="1"/>
      <c r="B164" s="6" t="s">
        <v>455</v>
      </c>
      <c r="C164" s="13" t="s">
        <v>456</v>
      </c>
      <c r="D164" s="7" t="s">
        <v>154</v>
      </c>
      <c r="E164" s="17">
        <v>211784.4</v>
      </c>
      <c r="F164" s="26"/>
      <c r="G164" s="24">
        <f t="shared" si="2"/>
        <v>0</v>
      </c>
      <c r="H164" s="1"/>
    </row>
    <row r="165" spans="1:8" ht="15" customHeight="1">
      <c r="A165" s="1"/>
      <c r="B165" s="6" t="s">
        <v>107</v>
      </c>
      <c r="C165" s="13" t="s">
        <v>419</v>
      </c>
      <c r="D165" s="7"/>
      <c r="E165" s="14"/>
      <c r="F165" s="26"/>
      <c r="G165" s="24">
        <f t="shared" si="2"/>
        <v>0</v>
      </c>
      <c r="H165" s="1"/>
    </row>
    <row r="166" spans="1:8" ht="15" customHeight="1">
      <c r="A166" s="1"/>
      <c r="B166" s="6" t="s">
        <v>457</v>
      </c>
      <c r="C166" s="13" t="s">
        <v>458</v>
      </c>
      <c r="D166" s="7" t="s">
        <v>75</v>
      </c>
      <c r="E166" s="17">
        <v>92.5</v>
      </c>
      <c r="F166" s="26"/>
      <c r="G166" s="24">
        <f t="shared" si="2"/>
        <v>0</v>
      </c>
      <c r="H166" s="1"/>
    </row>
    <row r="167" spans="1:8" ht="15" customHeight="1">
      <c r="A167" s="1"/>
      <c r="B167" s="6" t="s">
        <v>426</v>
      </c>
      <c r="C167" s="13" t="s">
        <v>421</v>
      </c>
      <c r="D167" s="7"/>
      <c r="E167" s="14"/>
      <c r="F167" s="26"/>
      <c r="G167" s="24">
        <f t="shared" si="2"/>
        <v>0</v>
      </c>
      <c r="H167" s="1"/>
    </row>
    <row r="168" spans="1:8" ht="15" customHeight="1">
      <c r="A168" s="1"/>
      <c r="B168" s="6" t="s">
        <v>459</v>
      </c>
      <c r="C168" s="13" t="s">
        <v>458</v>
      </c>
      <c r="D168" s="7" t="s">
        <v>75</v>
      </c>
      <c r="E168" s="17">
        <v>193.9</v>
      </c>
      <c r="F168" s="26"/>
      <c r="G168" s="24">
        <f t="shared" si="2"/>
        <v>0</v>
      </c>
      <c r="H168" s="1"/>
    </row>
    <row r="169" spans="1:8" ht="15" customHeight="1">
      <c r="A169" s="1"/>
      <c r="B169" s="6" t="s">
        <v>437</v>
      </c>
      <c r="C169" s="13" t="s">
        <v>427</v>
      </c>
      <c r="D169" s="7"/>
      <c r="E169" s="14"/>
      <c r="F169" s="26"/>
      <c r="G169" s="24">
        <f t="shared" si="2"/>
        <v>0</v>
      </c>
      <c r="H169" s="1"/>
    </row>
    <row r="170" spans="1:8" ht="15" customHeight="1">
      <c r="A170" s="1"/>
      <c r="B170" s="6" t="s">
        <v>460</v>
      </c>
      <c r="C170" s="13" t="s">
        <v>458</v>
      </c>
      <c r="D170" s="7" t="s">
        <v>75</v>
      </c>
      <c r="E170" s="17">
        <v>127.2</v>
      </c>
      <c r="F170" s="26"/>
      <c r="G170" s="24">
        <f t="shared" si="2"/>
        <v>0</v>
      </c>
      <c r="H170" s="1"/>
    </row>
    <row r="171" spans="1:8" ht="15" customHeight="1">
      <c r="A171" s="1"/>
      <c r="B171" s="6" t="s">
        <v>461</v>
      </c>
      <c r="C171" s="13" t="s">
        <v>462</v>
      </c>
      <c r="D171" s="7" t="s">
        <v>75</v>
      </c>
      <c r="E171" s="17">
        <v>72</v>
      </c>
      <c r="F171" s="26"/>
      <c r="G171" s="24">
        <f t="shared" si="2"/>
        <v>0</v>
      </c>
      <c r="H171" s="1"/>
    </row>
    <row r="172" spans="1:8" ht="15" customHeight="1">
      <c r="A172" s="1"/>
      <c r="B172" s="6" t="s">
        <v>463</v>
      </c>
      <c r="C172" s="13" t="s">
        <v>464</v>
      </c>
      <c r="D172" s="7"/>
      <c r="E172" s="14"/>
      <c r="F172" s="26"/>
      <c r="G172" s="24">
        <f t="shared" si="2"/>
        <v>0</v>
      </c>
      <c r="H172" s="1"/>
    </row>
    <row r="173" spans="1:8" ht="15" customHeight="1">
      <c r="A173" s="1"/>
      <c r="B173" s="6" t="s">
        <v>465</v>
      </c>
      <c r="C173" s="13" t="s">
        <v>266</v>
      </c>
      <c r="D173" s="7" t="s">
        <v>75</v>
      </c>
      <c r="E173" s="17">
        <v>193.3</v>
      </c>
      <c r="F173" s="26"/>
      <c r="G173" s="24">
        <f t="shared" si="2"/>
        <v>0</v>
      </c>
      <c r="H173" s="1"/>
    </row>
    <row r="174" spans="1:8" ht="15" customHeight="1">
      <c r="A174" s="1"/>
      <c r="B174" s="6" t="s">
        <v>466</v>
      </c>
      <c r="C174" s="13" t="s">
        <v>467</v>
      </c>
      <c r="D174" s="7" t="s">
        <v>154</v>
      </c>
      <c r="E174" s="17">
        <v>1135.6</v>
      </c>
      <c r="F174" s="26"/>
      <c r="G174" s="24">
        <f t="shared" si="2"/>
        <v>0</v>
      </c>
      <c r="H174" s="1"/>
    </row>
    <row r="175" spans="1:8" ht="15" customHeight="1">
      <c r="A175" s="1"/>
      <c r="B175" s="6" t="s">
        <v>468</v>
      </c>
      <c r="C175" s="13" t="s">
        <v>145</v>
      </c>
      <c r="D175" s="7" t="s">
        <v>75</v>
      </c>
      <c r="E175" s="17">
        <v>3.99</v>
      </c>
      <c r="F175" s="26"/>
      <c r="G175" s="24">
        <f t="shared" si="2"/>
        <v>0</v>
      </c>
      <c r="H175" s="1"/>
    </row>
    <row r="176" spans="1:8" ht="15" customHeight="1">
      <c r="A176" s="1"/>
      <c r="B176" s="6" t="s">
        <v>469</v>
      </c>
      <c r="C176" s="13" t="s">
        <v>470</v>
      </c>
      <c r="D176" s="7"/>
      <c r="E176" s="14"/>
      <c r="F176" s="26"/>
      <c r="G176" s="24">
        <f t="shared" si="2"/>
        <v>0</v>
      </c>
      <c r="H176" s="1"/>
    </row>
    <row r="177" spans="1:8" ht="15" customHeight="1">
      <c r="A177" s="1"/>
      <c r="B177" s="6" t="s">
        <v>471</v>
      </c>
      <c r="C177" s="13" t="s">
        <v>458</v>
      </c>
      <c r="D177" s="7" t="s">
        <v>75</v>
      </c>
      <c r="E177" s="17">
        <v>817</v>
      </c>
      <c r="F177" s="26"/>
      <c r="G177" s="24">
        <f t="shared" si="2"/>
        <v>0</v>
      </c>
      <c r="H177" s="1"/>
    </row>
    <row r="178" spans="1:8" ht="15" customHeight="1">
      <c r="A178" s="1"/>
      <c r="B178" s="6" t="s">
        <v>472</v>
      </c>
      <c r="C178" s="13" t="s">
        <v>473</v>
      </c>
      <c r="D178" s="7"/>
      <c r="E178" s="14"/>
      <c r="F178" s="26"/>
      <c r="G178" s="24">
        <f t="shared" si="2"/>
        <v>0</v>
      </c>
      <c r="H178" s="1"/>
    </row>
    <row r="179" spans="1:8" ht="15" customHeight="1">
      <c r="A179" s="1"/>
      <c r="B179" s="6" t="s">
        <v>474</v>
      </c>
      <c r="C179" s="13" t="s">
        <v>475</v>
      </c>
      <c r="D179" s="7" t="s">
        <v>75</v>
      </c>
      <c r="E179" s="17">
        <v>37.7</v>
      </c>
      <c r="F179" s="26"/>
      <c r="G179" s="24">
        <f t="shared" si="2"/>
        <v>0</v>
      </c>
      <c r="H179" s="1"/>
    </row>
    <row r="180" spans="1:8" ht="15" customHeight="1">
      <c r="A180" s="1"/>
      <c r="B180" s="6" t="s">
        <v>476</v>
      </c>
      <c r="C180" s="13" t="s">
        <v>467</v>
      </c>
      <c r="D180" s="7" t="s">
        <v>154</v>
      </c>
      <c r="E180" s="17">
        <v>923.4</v>
      </c>
      <c r="F180" s="26"/>
      <c r="G180" s="24">
        <f t="shared" si="2"/>
        <v>0</v>
      </c>
      <c r="H180" s="1"/>
    </row>
    <row r="181" spans="1:8" ht="15" customHeight="1">
      <c r="A181" s="1"/>
      <c r="B181" s="6" t="s">
        <v>477</v>
      </c>
      <c r="C181" s="13" t="s">
        <v>478</v>
      </c>
      <c r="D181" s="7" t="s">
        <v>154</v>
      </c>
      <c r="E181" s="17">
        <v>4936</v>
      </c>
      <c r="F181" s="26"/>
      <c r="G181" s="24">
        <f t="shared" si="2"/>
        <v>0</v>
      </c>
      <c r="H181" s="1"/>
    </row>
    <row r="182" spans="1:8" ht="15" customHeight="1">
      <c r="A182" s="1"/>
      <c r="B182" s="6" t="s">
        <v>479</v>
      </c>
      <c r="C182" s="13" t="s">
        <v>480</v>
      </c>
      <c r="D182" s="7"/>
      <c r="E182" s="14"/>
      <c r="F182" s="26"/>
      <c r="G182" s="24">
        <f t="shared" si="2"/>
        <v>0</v>
      </c>
      <c r="H182" s="1"/>
    </row>
    <row r="183" spans="1:8" ht="15" customHeight="1">
      <c r="A183" s="1"/>
      <c r="B183" s="6" t="s">
        <v>481</v>
      </c>
      <c r="C183" s="13" t="s">
        <v>266</v>
      </c>
      <c r="D183" s="7" t="s">
        <v>75</v>
      </c>
      <c r="E183" s="17">
        <v>16.8</v>
      </c>
      <c r="F183" s="26"/>
      <c r="G183" s="24">
        <f t="shared" si="2"/>
        <v>0</v>
      </c>
      <c r="H183" s="1"/>
    </row>
    <row r="184" spans="1:8" ht="15" customHeight="1">
      <c r="A184" s="1"/>
      <c r="B184" s="15">
        <v>425</v>
      </c>
      <c r="C184" s="13" t="s">
        <v>482</v>
      </c>
      <c r="D184" s="7"/>
      <c r="E184" s="14"/>
      <c r="F184" s="26"/>
      <c r="G184" s="24">
        <f t="shared" si="2"/>
        <v>0</v>
      </c>
      <c r="H184" s="1"/>
    </row>
    <row r="185" spans="1:8" ht="15" customHeight="1">
      <c r="A185" s="1"/>
      <c r="B185" s="6" t="s">
        <v>483</v>
      </c>
      <c r="C185" s="13" t="s">
        <v>484</v>
      </c>
      <c r="D185" s="7"/>
      <c r="E185" s="14"/>
      <c r="F185" s="26"/>
      <c r="G185" s="24">
        <f t="shared" si="2"/>
        <v>0</v>
      </c>
      <c r="H185" s="1"/>
    </row>
    <row r="186" spans="1:8" ht="15" customHeight="1">
      <c r="A186" s="1"/>
      <c r="B186" s="6" t="s">
        <v>35</v>
      </c>
      <c r="C186" s="13" t="s">
        <v>485</v>
      </c>
      <c r="D186" s="7" t="s">
        <v>172</v>
      </c>
      <c r="E186" s="17">
        <v>44</v>
      </c>
      <c r="F186" s="26"/>
      <c r="G186" s="24">
        <f t="shared" si="2"/>
        <v>0</v>
      </c>
      <c r="H186" s="1"/>
    </row>
    <row r="187" spans="1:8" ht="15" customHeight="1">
      <c r="A187" s="1"/>
      <c r="B187" s="6" t="s">
        <v>70</v>
      </c>
      <c r="C187" s="13" t="s">
        <v>486</v>
      </c>
      <c r="D187" s="7" t="s">
        <v>385</v>
      </c>
      <c r="E187" s="17">
        <v>44</v>
      </c>
      <c r="F187" s="26"/>
      <c r="G187" s="24">
        <f t="shared" si="2"/>
        <v>0</v>
      </c>
      <c r="H187" s="1"/>
    </row>
    <row r="188" spans="1:8" ht="15" customHeight="1">
      <c r="A188" s="1"/>
      <c r="B188" s="6" t="s">
        <v>487</v>
      </c>
      <c r="C188" s="13" t="s">
        <v>488</v>
      </c>
      <c r="D188" s="7" t="s">
        <v>154</v>
      </c>
      <c r="E188" s="17">
        <v>876</v>
      </c>
      <c r="F188" s="26"/>
      <c r="G188" s="24">
        <f t="shared" si="2"/>
        <v>0</v>
      </c>
      <c r="H188" s="1"/>
    </row>
    <row r="189" spans="1:8" ht="409.5" customHeight="1">
      <c r="A189" s="1"/>
      <c r="B189" s="6"/>
      <c r="C189" s="13"/>
      <c r="D189" s="7"/>
      <c r="E189" s="14"/>
      <c r="F189" s="14"/>
      <c r="G189" s="8"/>
      <c r="H189" s="1"/>
    </row>
    <row r="190" spans="1:8" ht="15" customHeight="1" thickBot="1">
      <c r="A190" s="1"/>
      <c r="B190" s="33" t="s">
        <v>546</v>
      </c>
      <c r="C190" s="34"/>
      <c r="D190" s="34"/>
      <c r="E190" s="21">
        <f>SUM(G7:G188)</f>
        <v>665999.4199999999</v>
      </c>
      <c r="F190" s="35" t="s">
        <v>543</v>
      </c>
      <c r="G190" s="36"/>
      <c r="H190" s="1"/>
    </row>
  </sheetData>
  <sheetProtection password="CC3D" sheet="1"/>
  <mergeCells count="6">
    <mergeCell ref="B190:D190"/>
    <mergeCell ref="F190:G190"/>
    <mergeCell ref="B3:C3"/>
    <mergeCell ref="D3:F3"/>
    <mergeCell ref="B5:G5"/>
    <mergeCell ref="B2:G2"/>
  </mergeCells>
  <printOptions/>
  <pageMargins left="0" right="0" top="0" bottom="0.9055118110236221" header="0" footer="0"/>
  <pageSetup fitToHeight="832" fitToWidth="595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PageLayoutView="0" workbookViewId="0" topLeftCell="A1">
      <selection activeCell="E8" sqref="E8:F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489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603</v>
      </c>
      <c r="C7" s="13" t="s">
        <v>490</v>
      </c>
      <c r="D7" s="7"/>
      <c r="E7" s="14"/>
      <c r="F7" s="14"/>
      <c r="G7" s="8"/>
      <c r="H7" s="1"/>
    </row>
    <row r="8" spans="1:8" ht="15" customHeight="1">
      <c r="A8" s="1"/>
      <c r="B8" s="6" t="s">
        <v>491</v>
      </c>
      <c r="C8" s="13" t="s">
        <v>492</v>
      </c>
      <c r="D8" s="7" t="s">
        <v>172</v>
      </c>
      <c r="E8" s="17">
        <v>140</v>
      </c>
      <c r="F8" s="26"/>
      <c r="G8" s="24">
        <f>ROUND(E8*F8,2)</f>
        <v>0</v>
      </c>
      <c r="H8" s="1"/>
    </row>
    <row r="9" spans="1:8" ht="15" customHeight="1">
      <c r="A9" s="1"/>
      <c r="B9" s="15">
        <v>607</v>
      </c>
      <c r="C9" s="13" t="s">
        <v>493</v>
      </c>
      <c r="D9" s="7"/>
      <c r="E9" s="14"/>
      <c r="F9" s="26"/>
      <c r="G9" s="24">
        <f>ROUND(E9*F9,2)</f>
        <v>0</v>
      </c>
      <c r="H9" s="1"/>
    </row>
    <row r="10" spans="1:8" ht="15" customHeight="1">
      <c r="A10" s="1"/>
      <c r="B10" s="6" t="s">
        <v>494</v>
      </c>
      <c r="C10" s="13" t="s">
        <v>495</v>
      </c>
      <c r="D10" s="7"/>
      <c r="E10" s="14"/>
      <c r="F10" s="26"/>
      <c r="G10" s="24">
        <f>ROUND(E10*F10,2)</f>
        <v>0</v>
      </c>
      <c r="H10" s="1"/>
    </row>
    <row r="11" spans="1:8" ht="15" customHeight="1">
      <c r="A11" s="1"/>
      <c r="B11" s="6" t="s">
        <v>32</v>
      </c>
      <c r="C11" s="13" t="s">
        <v>496</v>
      </c>
      <c r="D11" s="7" t="s">
        <v>172</v>
      </c>
      <c r="E11" s="17">
        <v>6552</v>
      </c>
      <c r="F11" s="26"/>
      <c r="G11" s="24">
        <f>ROUND(E11*F11,2)</f>
        <v>0</v>
      </c>
      <c r="H11" s="1"/>
    </row>
    <row r="12" spans="1:8" ht="15" customHeight="1">
      <c r="A12" s="1"/>
      <c r="B12" s="6" t="s">
        <v>497</v>
      </c>
      <c r="C12" s="13" t="s">
        <v>498</v>
      </c>
      <c r="D12" s="7" t="s">
        <v>172</v>
      </c>
      <c r="E12" s="17">
        <v>118</v>
      </c>
      <c r="F12" s="26"/>
      <c r="G12" s="24">
        <f>ROUND(E12*F12,2)</f>
        <v>0</v>
      </c>
      <c r="H12" s="1"/>
    </row>
    <row r="13" spans="1:8" ht="409.5" customHeight="1">
      <c r="A13" s="1"/>
      <c r="B13" s="6"/>
      <c r="C13" s="13"/>
      <c r="D13" s="7"/>
      <c r="E13" s="14"/>
      <c r="F13" s="14"/>
      <c r="G13" s="8"/>
      <c r="H13" s="1"/>
    </row>
    <row r="14" spans="1:8" ht="15" customHeight="1" thickBot="1">
      <c r="A14" s="1"/>
      <c r="B14" s="33" t="s">
        <v>547</v>
      </c>
      <c r="C14" s="34"/>
      <c r="D14" s="34"/>
      <c r="E14" s="21">
        <f>SUM(G7:G12)</f>
        <v>0</v>
      </c>
      <c r="F14" s="35" t="s">
        <v>543</v>
      </c>
      <c r="G14" s="36"/>
      <c r="H14" s="1"/>
    </row>
  </sheetData>
  <sheetProtection password="CC3D" sheet="1"/>
  <mergeCells count="6">
    <mergeCell ref="B14:D14"/>
    <mergeCell ref="F14:G14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10">
      <selection activeCell="F15" sqref="F15:G1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499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500</v>
      </c>
      <c r="C7" s="13" t="s">
        <v>501</v>
      </c>
      <c r="D7" s="7"/>
      <c r="E7" s="14"/>
      <c r="F7" s="14"/>
      <c r="G7" s="8"/>
      <c r="H7" s="1"/>
    </row>
    <row r="8" spans="1:8" ht="15" customHeight="1">
      <c r="A8" s="1"/>
      <c r="B8" s="6" t="s">
        <v>502</v>
      </c>
      <c r="C8" s="13" t="s">
        <v>503</v>
      </c>
      <c r="D8" s="7"/>
      <c r="E8" s="14"/>
      <c r="F8" s="14"/>
      <c r="G8" s="8"/>
      <c r="H8" s="1"/>
    </row>
    <row r="9" spans="1:8" ht="15" customHeight="1">
      <c r="A9" s="1"/>
      <c r="B9" s="6" t="s">
        <v>504</v>
      </c>
      <c r="C9" s="13" t="s">
        <v>505</v>
      </c>
      <c r="D9" s="7" t="s">
        <v>172</v>
      </c>
      <c r="E9" s="17">
        <v>2202</v>
      </c>
      <c r="F9" s="26"/>
      <c r="G9" s="24">
        <f>ROUND(E9*F9,2)</f>
        <v>0</v>
      </c>
      <c r="H9" s="1"/>
    </row>
    <row r="10" spans="1:8" ht="15" customHeight="1">
      <c r="A10" s="1"/>
      <c r="B10" s="6" t="s">
        <v>506</v>
      </c>
      <c r="C10" s="13" t="s">
        <v>507</v>
      </c>
      <c r="D10" s="7"/>
      <c r="E10" s="14"/>
      <c r="F10" s="26"/>
      <c r="G10" s="24">
        <f>ROUND(E10*F10,2)</f>
        <v>0</v>
      </c>
      <c r="H10" s="1"/>
    </row>
    <row r="11" spans="1:8" ht="15" customHeight="1">
      <c r="A11" s="1"/>
      <c r="B11" s="6" t="s">
        <v>508</v>
      </c>
      <c r="C11" s="13" t="s">
        <v>509</v>
      </c>
      <c r="D11" s="7" t="s">
        <v>172</v>
      </c>
      <c r="E11" s="17">
        <v>2720</v>
      </c>
      <c r="F11" s="26"/>
      <c r="G11" s="24">
        <f>ROUND(E11*F11,2)</f>
        <v>0</v>
      </c>
      <c r="H11" s="1"/>
    </row>
    <row r="12" spans="1:8" ht="15" customHeight="1">
      <c r="A12" s="1"/>
      <c r="B12" s="6" t="s">
        <v>510</v>
      </c>
      <c r="C12" s="13" t="s">
        <v>511</v>
      </c>
      <c r="D12" s="7"/>
      <c r="E12" s="14"/>
      <c r="F12" s="26"/>
      <c r="G12" s="24">
        <f>ROUND(E12*F12,2)</f>
        <v>0</v>
      </c>
      <c r="H12" s="1"/>
    </row>
    <row r="13" spans="1:8" ht="15" customHeight="1">
      <c r="A13" s="1"/>
      <c r="B13" s="6" t="s">
        <v>512</v>
      </c>
      <c r="C13" s="13" t="s">
        <v>513</v>
      </c>
      <c r="D13" s="7" t="s">
        <v>401</v>
      </c>
      <c r="E13" s="17">
        <v>32</v>
      </c>
      <c r="F13" s="26"/>
      <c r="G13" s="24">
        <f>ROUND(E13*F13,2)</f>
        <v>0</v>
      </c>
      <c r="H13" s="1"/>
    </row>
    <row r="14" spans="1:8" ht="409.5" customHeight="1">
      <c r="A14" s="1"/>
      <c r="B14" s="6"/>
      <c r="C14" s="13"/>
      <c r="D14" s="7"/>
      <c r="E14" s="14"/>
      <c r="F14" s="14"/>
      <c r="G14" s="8"/>
      <c r="H14" s="1"/>
    </row>
    <row r="15" spans="1:8" ht="15" customHeight="1" thickBot="1">
      <c r="A15" s="1"/>
      <c r="B15" s="33" t="s">
        <v>548</v>
      </c>
      <c r="C15" s="34"/>
      <c r="D15" s="34"/>
      <c r="E15" s="21">
        <f>SUM(G7:G13)</f>
        <v>0</v>
      </c>
      <c r="F15" s="35" t="s">
        <v>543</v>
      </c>
      <c r="G15" s="36"/>
      <c r="H15" s="1"/>
    </row>
  </sheetData>
  <sheetProtection password="CC3D" sheet="1"/>
  <mergeCells count="6">
    <mergeCell ref="B15:D15"/>
    <mergeCell ref="F15:G15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11.7109375" style="0" customWidth="1"/>
    <col min="2" max="2" width="11.2812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20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514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515</v>
      </c>
      <c r="C7" s="13" t="s">
        <v>516</v>
      </c>
      <c r="D7" s="7"/>
      <c r="E7" s="14"/>
      <c r="F7" s="14"/>
      <c r="G7" s="8"/>
      <c r="H7" s="1"/>
    </row>
    <row r="8" spans="1:8" ht="15" customHeight="1">
      <c r="A8" s="1"/>
      <c r="B8" s="6" t="s">
        <v>517</v>
      </c>
      <c r="C8" s="13" t="s">
        <v>518</v>
      </c>
      <c r="D8" s="7" t="s">
        <v>172</v>
      </c>
      <c r="E8" s="17">
        <v>2371.84</v>
      </c>
      <c r="F8" s="26"/>
      <c r="G8" s="24">
        <f aca="true" t="shared" si="0" ref="G8:G19">ROUND(E8*F8,2)</f>
        <v>0</v>
      </c>
      <c r="H8" s="1"/>
    </row>
    <row r="9" spans="1:8" ht="25.5" customHeight="1">
      <c r="A9" s="1"/>
      <c r="B9" s="6" t="s">
        <v>519</v>
      </c>
      <c r="C9" s="13" t="s">
        <v>520</v>
      </c>
      <c r="D9" s="7" t="s">
        <v>172</v>
      </c>
      <c r="E9" s="17">
        <v>354.49</v>
      </c>
      <c r="F9" s="26"/>
      <c r="G9" s="24">
        <f t="shared" si="0"/>
        <v>0</v>
      </c>
      <c r="H9" s="1"/>
    </row>
    <row r="10" spans="1:8" ht="15" customHeight="1">
      <c r="A10" s="1"/>
      <c r="B10" s="6" t="s">
        <v>521</v>
      </c>
      <c r="C10" s="13" t="s">
        <v>522</v>
      </c>
      <c r="D10" s="7" t="s">
        <v>172</v>
      </c>
      <c r="E10" s="17">
        <v>177.05</v>
      </c>
      <c r="F10" s="26"/>
      <c r="G10" s="24">
        <f t="shared" si="0"/>
        <v>0</v>
      </c>
      <c r="H10" s="1"/>
    </row>
    <row r="11" spans="1:8" ht="15" customHeight="1">
      <c r="A11" s="1"/>
      <c r="B11" s="6" t="s">
        <v>523</v>
      </c>
      <c r="C11" s="13" t="s">
        <v>524</v>
      </c>
      <c r="D11" s="7" t="s">
        <v>385</v>
      </c>
      <c r="E11" s="17">
        <v>45</v>
      </c>
      <c r="F11" s="26"/>
      <c r="G11" s="24">
        <f t="shared" si="0"/>
        <v>0</v>
      </c>
      <c r="H11" s="1"/>
    </row>
    <row r="12" spans="1:8" ht="15" customHeight="1">
      <c r="A12" s="1"/>
      <c r="B12" s="6" t="s">
        <v>525</v>
      </c>
      <c r="C12" s="13" t="s">
        <v>526</v>
      </c>
      <c r="D12" s="7" t="s">
        <v>385</v>
      </c>
      <c r="E12" s="17">
        <v>6</v>
      </c>
      <c r="F12" s="26"/>
      <c r="G12" s="24">
        <f t="shared" si="0"/>
        <v>0</v>
      </c>
      <c r="H12" s="1"/>
    </row>
    <row r="13" spans="1:8" ht="15" customHeight="1">
      <c r="A13" s="1"/>
      <c r="B13" s="6" t="s">
        <v>527</v>
      </c>
      <c r="C13" s="13" t="s">
        <v>528</v>
      </c>
      <c r="D13" s="7" t="s">
        <v>172</v>
      </c>
      <c r="E13" s="17">
        <v>2726.33</v>
      </c>
      <c r="F13" s="26"/>
      <c r="G13" s="24">
        <f t="shared" si="0"/>
        <v>0</v>
      </c>
      <c r="H13" s="1"/>
    </row>
    <row r="14" spans="1:8" ht="15" customHeight="1">
      <c r="A14" s="1"/>
      <c r="B14" s="6" t="s">
        <v>529</v>
      </c>
      <c r="C14" s="13" t="s">
        <v>530</v>
      </c>
      <c r="D14" s="7" t="s">
        <v>385</v>
      </c>
      <c r="E14" s="17">
        <v>48</v>
      </c>
      <c r="F14" s="26"/>
      <c r="G14" s="24">
        <f t="shared" si="0"/>
        <v>0</v>
      </c>
      <c r="H14" s="1"/>
    </row>
    <row r="15" spans="1:8" ht="15" customHeight="1">
      <c r="A15" s="1"/>
      <c r="B15" s="6" t="s">
        <v>531</v>
      </c>
      <c r="C15" s="13" t="s">
        <v>532</v>
      </c>
      <c r="D15" s="7" t="s">
        <v>75</v>
      </c>
      <c r="E15" s="17">
        <v>1451.64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533</v>
      </c>
      <c r="C16" s="13" t="s">
        <v>534</v>
      </c>
      <c r="D16" s="7" t="s">
        <v>75</v>
      </c>
      <c r="E16" s="17">
        <v>338.86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535</v>
      </c>
      <c r="C17" s="13" t="s">
        <v>536</v>
      </c>
      <c r="D17" s="7" t="s">
        <v>172</v>
      </c>
      <c r="E17" s="17">
        <v>5806.76</v>
      </c>
      <c r="F17" s="26"/>
      <c r="G17" s="24">
        <f t="shared" si="0"/>
        <v>0</v>
      </c>
      <c r="H17" s="1"/>
    </row>
    <row r="18" spans="1:8" ht="15" customHeight="1">
      <c r="A18" s="1"/>
      <c r="B18" s="6" t="s">
        <v>537</v>
      </c>
      <c r="C18" s="13" t="s">
        <v>538</v>
      </c>
      <c r="D18" s="7" t="s">
        <v>539</v>
      </c>
      <c r="E18" s="17">
        <v>212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540</v>
      </c>
      <c r="C19" s="13" t="s">
        <v>541</v>
      </c>
      <c r="D19" s="7" t="s">
        <v>75</v>
      </c>
      <c r="E19" s="17">
        <v>7289</v>
      </c>
      <c r="F19" s="26"/>
      <c r="G19" s="24">
        <f t="shared" si="0"/>
        <v>0</v>
      </c>
      <c r="H19" s="1"/>
    </row>
    <row r="20" spans="1:8" ht="409.5" customHeight="1">
      <c r="A20" s="1"/>
      <c r="B20" s="6"/>
      <c r="C20" s="13"/>
      <c r="D20" s="7"/>
      <c r="E20" s="14"/>
      <c r="F20" s="14"/>
      <c r="G20" s="8"/>
      <c r="H20" s="1"/>
    </row>
    <row r="21" spans="1:8" ht="15" customHeight="1" thickBot="1">
      <c r="A21" s="1"/>
      <c r="B21" s="33" t="s">
        <v>549</v>
      </c>
      <c r="C21" s="34"/>
      <c r="D21" s="34"/>
      <c r="E21" s="21">
        <f>SUM(G7:G19)</f>
        <v>0</v>
      </c>
      <c r="F21" s="35" t="s">
        <v>543</v>
      </c>
      <c r="G21" s="36"/>
      <c r="H21" s="1"/>
    </row>
    <row r="22" spans="1:8" ht="31.5" customHeight="1">
      <c r="A22" s="1"/>
      <c r="B22" s="1"/>
      <c r="C22" s="1"/>
      <c r="D22" s="1"/>
      <c r="E22" s="1"/>
      <c r="F22" s="1"/>
      <c r="G22" s="1"/>
      <c r="H22" s="1"/>
    </row>
  </sheetData>
  <sheetProtection password="CC3D" sheet="1"/>
  <mergeCells count="6">
    <mergeCell ref="B2:G2"/>
    <mergeCell ref="B3:C3"/>
    <mergeCell ref="D3:F3"/>
    <mergeCell ref="B5:G5"/>
    <mergeCell ref="B21:D21"/>
    <mergeCell ref="F21:G21"/>
  </mergeCells>
  <printOptions/>
  <pageMargins left="0" right="0" top="0" bottom="0" header="0" footer="0"/>
  <pageSetup fitToHeight="832" fitToWidth="595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null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2023-03-28T10:01:35Z</cp:lastPrinted>
  <dcterms:modified xsi:type="dcterms:W3CDTF">2023-03-28T10:02:04Z</dcterms:modified>
  <cp:category/>
  <cp:version/>
  <cp:contentType/>
  <cp:contentStatus/>
</cp:coreProperties>
</file>