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【标表1】投标报价汇总表_(2009范本)" sheetId="1" r:id="rId1"/>
    <sheet name="【标表2】工程量清单表_合价保留2位小数" sheetId="3" r:id="rId2"/>
  </sheets>
  <calcPr calcId="144525"/>
</workbook>
</file>

<file path=xl/sharedStrings.xml><?xml version="1.0" encoding="utf-8"?>
<sst xmlns="http://schemas.openxmlformats.org/spreadsheetml/2006/main" count="68">
  <si>
    <t/>
  </si>
  <si>
    <t>投标报价汇总表</t>
  </si>
  <si>
    <t>合同段：G310中牟境改建绿化及环境保护工程3标段</t>
  </si>
  <si>
    <t>标表1</t>
  </si>
  <si>
    <t>序号</t>
  </si>
  <si>
    <t>章次</t>
  </si>
  <si>
    <t>科目名称</t>
  </si>
  <si>
    <t>金额（元）</t>
  </si>
  <si>
    <t>1</t>
  </si>
  <si>
    <t>100</t>
  </si>
  <si>
    <t xml:space="preserve">    总    则</t>
  </si>
  <si>
    <t>2</t>
  </si>
  <si>
    <t>700</t>
  </si>
  <si>
    <t xml:space="preserve">    绿化及环境保护</t>
  </si>
  <si>
    <t>3</t>
  </si>
  <si>
    <t>第100章至第700章合计</t>
  </si>
  <si>
    <t>4</t>
  </si>
  <si>
    <t>已包含在清单合计中的材料、工程设备、专业工程暂估价合计</t>
  </si>
  <si>
    <t>5</t>
  </si>
  <si>
    <t>清单合计减去材料、工程设备、专业工程暂估价合计</t>
  </si>
  <si>
    <t>6</t>
  </si>
  <si>
    <t>不可预见费（5*10%=6）</t>
  </si>
  <si>
    <t>7</t>
  </si>
  <si>
    <t>创优基金（200章-700章合计）（不含暂定金额）*1.5%</t>
  </si>
  <si>
    <t>8</t>
  </si>
  <si>
    <t>评标价（3-4=8）</t>
  </si>
  <si>
    <t>9</t>
  </si>
  <si>
    <t>投标报价（3+6+7=9）</t>
  </si>
  <si>
    <t>清单   第 1 页</t>
  </si>
  <si>
    <t>共 1 页</t>
  </si>
  <si>
    <t>工程量清单表</t>
  </si>
  <si>
    <t>标表2</t>
  </si>
  <si>
    <t>第100章    总    则</t>
  </si>
  <si>
    <t>子目号</t>
  </si>
  <si>
    <t>子目名称</t>
  </si>
  <si>
    <t>单位</t>
  </si>
  <si>
    <t>数量</t>
  </si>
  <si>
    <t>单价</t>
  </si>
  <si>
    <t>合价</t>
  </si>
  <si>
    <t>101-1</t>
  </si>
  <si>
    <t>保险费</t>
  </si>
  <si>
    <t>-a</t>
  </si>
  <si>
    <t>按合同条款规定，提供建筑工程一切险</t>
  </si>
  <si>
    <t>总额</t>
  </si>
  <si>
    <t>-b</t>
  </si>
  <si>
    <t>按合同条款规定，提供第三者责任险</t>
  </si>
  <si>
    <t>102-1</t>
  </si>
  <si>
    <t>竣工文件</t>
  </si>
  <si>
    <t>102-3</t>
  </si>
  <si>
    <t>安全生产费</t>
  </si>
  <si>
    <t>103-3</t>
  </si>
  <si>
    <t>临时供电设施</t>
  </si>
  <si>
    <t>设施架设、拆除</t>
  </si>
  <si>
    <t>设施维修</t>
  </si>
  <si>
    <t>月</t>
  </si>
  <si>
    <t>103-5</t>
  </si>
  <si>
    <t>供水与排污设施</t>
  </si>
  <si>
    <t>104-1</t>
  </si>
  <si>
    <t>承包人驻地建设</t>
  </si>
  <si>
    <t>第100章  合计   人民币</t>
  </si>
  <si>
    <t>元</t>
  </si>
  <si>
    <t>共 2 页</t>
  </si>
  <si>
    <t>第700章    绿化及环境保护</t>
  </si>
  <si>
    <t>706-1</t>
  </si>
  <si>
    <t>吸、隔声板声屏障</t>
  </si>
  <si>
    <t>m</t>
  </si>
  <si>
    <t>第700章  合计   人民币</t>
  </si>
  <si>
    <t>清单   第 2 页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</si>
</sst>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.00"/>
    <numFmt numFmtId="177" formatCode="#0.000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8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4" borderId="18" applyNumberFormat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2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right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177" fontId="5" fillId="2" borderId="3" xfId="0" applyNumberFormat="1" applyFont="1" applyFill="1" applyBorder="1" applyAlignment="1" applyProtection="1">
      <alignment horizontal="right" vertical="center" wrapText="1"/>
    </xf>
    <xf numFmtId="176" fontId="5" fillId="2" borderId="3" xfId="0" applyNumberFormat="1" applyFont="1" applyFill="1" applyBorder="1" applyAlignment="1" applyProtection="1">
      <alignment horizontal="right" vertical="center" wrapText="1"/>
    </xf>
    <xf numFmtId="176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right" vertical="center" wrapText="1"/>
    </xf>
    <xf numFmtId="176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5" fillId="2" borderId="6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right" vertical="center" wrapText="1"/>
    </xf>
    <xf numFmtId="176" fontId="5" fillId="2" borderId="7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Protection="1">
      <alignment vertical="center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right" vertical="center" wrapText="1"/>
    </xf>
    <xf numFmtId="0" fontId="5" fillId="2" borderId="11" xfId="0" applyNumberFormat="1" applyFont="1" applyFill="1" applyBorder="1" applyAlignment="1" applyProtection="1">
      <alignment horizontal="right" vertical="center" wrapText="1"/>
    </xf>
    <xf numFmtId="0" fontId="4" fillId="2" borderId="1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17"/>
  <sheetViews>
    <sheetView tabSelected="1" view="pageBreakPreview" zoomScaleNormal="100" zoomScaleSheetLayoutView="100" topLeftCell="A3" workbookViewId="0">
      <selection activeCell="F14" sqref="F14"/>
    </sheetView>
  </sheetViews>
  <sheetFormatPr defaultColWidth="9" defaultRowHeight="12" outlineLevelCol="6"/>
  <cols>
    <col min="1" max="1" width="11.6666666666667" style="34" customWidth="1"/>
    <col min="2" max="2" width="6.66666666666667" style="34" customWidth="1"/>
    <col min="3" max="3" width="8.33333333333333" style="34" customWidth="1"/>
    <col min="4" max="4" width="28.8333333333333" style="34" customWidth="1"/>
    <col min="5" max="5" width="25" style="34" customWidth="1"/>
    <col min="6" max="6" width="11.6666666666667" style="34" customWidth="1"/>
    <col min="7" max="7" width="7" style="34" customWidth="1"/>
    <col min="8" max="16384" width="9" style="34"/>
  </cols>
  <sheetData>
    <row r="1" ht="42" customHeight="1" spans="1:7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</row>
    <row r="2" ht="27" customHeight="1" spans="1:7">
      <c r="A2" s="2" t="s">
        <v>0</v>
      </c>
      <c r="B2" s="3" t="s">
        <v>1</v>
      </c>
      <c r="C2" s="4" t="s">
        <v>0</v>
      </c>
      <c r="D2" s="4" t="s">
        <v>0</v>
      </c>
      <c r="E2" s="4" t="s">
        <v>0</v>
      </c>
      <c r="F2" s="4" t="s">
        <v>0</v>
      </c>
      <c r="G2" s="2" t="s">
        <v>0</v>
      </c>
    </row>
    <row r="3" ht="15" customHeight="1" spans="1:7">
      <c r="A3" s="2" t="s">
        <v>0</v>
      </c>
      <c r="B3" s="5" t="s">
        <v>2</v>
      </c>
      <c r="C3" s="6" t="s">
        <v>0</v>
      </c>
      <c r="D3" s="6" t="s">
        <v>0</v>
      </c>
      <c r="E3" s="7" t="s">
        <v>0</v>
      </c>
      <c r="F3" s="29" t="s">
        <v>3</v>
      </c>
      <c r="G3" s="2" t="s">
        <v>0</v>
      </c>
    </row>
    <row r="4" ht="1" customHeight="1" spans="1:7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</row>
    <row r="5" ht="25" customHeight="1" spans="1:7">
      <c r="A5" s="2" t="s">
        <v>0</v>
      </c>
      <c r="B5" s="35" t="s">
        <v>4</v>
      </c>
      <c r="C5" s="36" t="s">
        <v>5</v>
      </c>
      <c r="D5" s="36" t="s">
        <v>6</v>
      </c>
      <c r="E5" s="37" t="s">
        <v>0</v>
      </c>
      <c r="F5" s="38" t="s">
        <v>7</v>
      </c>
      <c r="G5" s="2" t="s">
        <v>0</v>
      </c>
    </row>
    <row r="6" ht="15" customHeight="1" spans="1:7">
      <c r="A6" s="2" t="s">
        <v>0</v>
      </c>
      <c r="B6" s="13" t="s">
        <v>8</v>
      </c>
      <c r="C6" s="18" t="s">
        <v>9</v>
      </c>
      <c r="D6" s="18" t="s">
        <v>10</v>
      </c>
      <c r="E6" s="16" t="s">
        <v>0</v>
      </c>
      <c r="F6" s="33">
        <f>【标表2】工程量清单表_合价保留2位小数!D17</f>
        <v>94363.9</v>
      </c>
      <c r="G6" s="2" t="s">
        <v>0</v>
      </c>
    </row>
    <row r="7" ht="15" customHeight="1" spans="1:7">
      <c r="A7" s="2" t="s">
        <v>0</v>
      </c>
      <c r="B7" s="13" t="s">
        <v>11</v>
      </c>
      <c r="C7" s="18" t="s">
        <v>12</v>
      </c>
      <c r="D7" s="18" t="s">
        <v>13</v>
      </c>
      <c r="E7" s="16" t="s">
        <v>0</v>
      </c>
      <c r="F7" s="33">
        <f>【标表2】工程量清单表_合价保留2位小数!I26</f>
        <v>0</v>
      </c>
      <c r="G7" s="2" t="s">
        <v>0</v>
      </c>
    </row>
    <row r="8" ht="15" customHeight="1" spans="1:7">
      <c r="A8" s="2" t="s">
        <v>0</v>
      </c>
      <c r="B8" s="13" t="s">
        <v>14</v>
      </c>
      <c r="C8" s="18" t="s">
        <v>15</v>
      </c>
      <c r="D8" s="16" t="s">
        <v>0</v>
      </c>
      <c r="E8" s="16" t="s">
        <v>0</v>
      </c>
      <c r="F8" s="33">
        <f>SUM(F6:F7)</f>
        <v>94363.9</v>
      </c>
      <c r="G8" s="2" t="s">
        <v>0</v>
      </c>
    </row>
    <row r="9" ht="15" customHeight="1" spans="1:7">
      <c r="A9" s="2" t="s">
        <v>0</v>
      </c>
      <c r="B9" s="13" t="s">
        <v>16</v>
      </c>
      <c r="C9" s="18" t="s">
        <v>17</v>
      </c>
      <c r="D9" s="16" t="s">
        <v>0</v>
      </c>
      <c r="E9" s="16" t="s">
        <v>0</v>
      </c>
      <c r="F9" s="33"/>
      <c r="G9" s="2" t="s">
        <v>0</v>
      </c>
    </row>
    <row r="10" ht="15" customHeight="1" spans="1:7">
      <c r="A10" s="2" t="s">
        <v>0</v>
      </c>
      <c r="B10" s="13" t="s">
        <v>18</v>
      </c>
      <c r="C10" s="18" t="s">
        <v>19</v>
      </c>
      <c r="D10" s="16" t="s">
        <v>0</v>
      </c>
      <c r="E10" s="16" t="s">
        <v>0</v>
      </c>
      <c r="F10" s="33">
        <f>ROUND(F8-F9,2)</f>
        <v>94363.9</v>
      </c>
      <c r="G10" s="2" t="s">
        <v>0</v>
      </c>
    </row>
    <row r="11" ht="15" customHeight="1" spans="1:7">
      <c r="A11" s="2" t="s">
        <v>0</v>
      </c>
      <c r="B11" s="13" t="s">
        <v>20</v>
      </c>
      <c r="C11" s="18" t="s">
        <v>21</v>
      </c>
      <c r="D11" s="16" t="s">
        <v>0</v>
      </c>
      <c r="E11" s="16" t="s">
        <v>0</v>
      </c>
      <c r="F11" s="33">
        <f>ROUND(F10*0.1,2)</f>
        <v>9436.39</v>
      </c>
      <c r="G11" s="2" t="s">
        <v>0</v>
      </c>
    </row>
    <row r="12" ht="15" customHeight="1" spans="1:7">
      <c r="A12" s="2" t="s">
        <v>0</v>
      </c>
      <c r="B12" s="13" t="s">
        <v>22</v>
      </c>
      <c r="C12" s="18" t="s">
        <v>23</v>
      </c>
      <c r="D12" s="16" t="s">
        <v>0</v>
      </c>
      <c r="E12" s="16" t="s">
        <v>0</v>
      </c>
      <c r="F12" s="33">
        <f>ROUND((F8-F6)*0.015,2)</f>
        <v>0</v>
      </c>
      <c r="G12" s="2" t="s">
        <v>0</v>
      </c>
    </row>
    <row r="13" ht="15" customHeight="1" spans="1:7">
      <c r="A13" s="2" t="s">
        <v>0</v>
      </c>
      <c r="B13" s="13" t="s">
        <v>24</v>
      </c>
      <c r="C13" s="18" t="s">
        <v>25</v>
      </c>
      <c r="D13" s="16" t="s">
        <v>0</v>
      </c>
      <c r="E13" s="16" t="s">
        <v>0</v>
      </c>
      <c r="F13" s="33">
        <f>SUM(F8-F9)</f>
        <v>94363.9</v>
      </c>
      <c r="G13" s="2" t="s">
        <v>0</v>
      </c>
    </row>
    <row r="14" ht="15" customHeight="1" spans="1:7">
      <c r="A14" s="2" t="s">
        <v>0</v>
      </c>
      <c r="B14" s="13" t="s">
        <v>26</v>
      </c>
      <c r="C14" s="18" t="s">
        <v>27</v>
      </c>
      <c r="D14" s="16" t="s">
        <v>0</v>
      </c>
      <c r="E14" s="16" t="s">
        <v>0</v>
      </c>
      <c r="F14" s="33">
        <f>SUM(F8+F11+F12)</f>
        <v>103800.29</v>
      </c>
      <c r="G14" s="2" t="s">
        <v>0</v>
      </c>
    </row>
    <row r="15" ht="409" customHeight="1" spans="1:7">
      <c r="A15" s="2" t="s">
        <v>0</v>
      </c>
      <c r="B15" s="22" t="s">
        <v>0</v>
      </c>
      <c r="C15" s="16" t="s">
        <v>0</v>
      </c>
      <c r="D15" s="16" t="s">
        <v>0</v>
      </c>
      <c r="E15" s="16" t="s">
        <v>0</v>
      </c>
      <c r="F15" s="33"/>
      <c r="G15" s="2" t="s">
        <v>0</v>
      </c>
    </row>
    <row r="16" ht="15" customHeight="1" spans="1:7">
      <c r="A16" s="2" t="s">
        <v>0</v>
      </c>
      <c r="B16" s="39" t="s">
        <v>28</v>
      </c>
      <c r="C16" s="40" t="s">
        <v>0</v>
      </c>
      <c r="D16" s="40" t="s">
        <v>0</v>
      </c>
      <c r="E16" s="40" t="s">
        <v>0</v>
      </c>
      <c r="F16" s="41" t="s">
        <v>29</v>
      </c>
      <c r="G16" s="2" t="s">
        <v>0</v>
      </c>
    </row>
    <row r="17" customHeight="1" spans="1:7">
      <c r="A17" s="2" t="s">
        <v>0</v>
      </c>
      <c r="B17" s="2" t="s">
        <v>0</v>
      </c>
      <c r="C17" s="2" t="s">
        <v>0</v>
      </c>
      <c r="D17" s="2" t="s">
        <v>0</v>
      </c>
      <c r="E17" s="2" t="s">
        <v>0</v>
      </c>
      <c r="F17" s="2" t="s">
        <v>0</v>
      </c>
      <c r="G17" s="2" t="s">
        <v>0</v>
      </c>
    </row>
  </sheetData>
  <sheetProtection password="C6EF" sheet="1" objects="1"/>
  <mergeCells count="14">
    <mergeCell ref="B2:F2"/>
    <mergeCell ref="B3:D3"/>
    <mergeCell ref="D5:E5"/>
    <mergeCell ref="D6:E6"/>
    <mergeCell ref="D7:E7"/>
    <mergeCell ref="C8:E8"/>
    <mergeCell ref="C9:E9"/>
    <mergeCell ref="C10:E10"/>
    <mergeCell ref="C11:E11"/>
    <mergeCell ref="C12:E12"/>
    <mergeCell ref="C13:E13"/>
    <mergeCell ref="C14:E14"/>
    <mergeCell ref="C15:E15"/>
    <mergeCell ref="B16:E16"/>
  </mergeCells>
  <pageMargins left="0" right="0" top="0" bottom="0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K30"/>
  <sheetViews>
    <sheetView view="pageBreakPreview" zoomScaleNormal="100" zoomScaleSheetLayoutView="100" workbookViewId="0">
      <selection activeCell="I15" sqref="I15:J15"/>
    </sheetView>
  </sheetViews>
  <sheetFormatPr defaultColWidth="9" defaultRowHeight="12"/>
  <cols>
    <col min="1" max="1" width="8.625" style="1" customWidth="1"/>
    <col min="2" max="2" width="8.33333333333333" style="1" customWidth="1"/>
    <col min="3" max="3" width="27.5" style="1" customWidth="1"/>
    <col min="4" max="4" width="8" style="1" customWidth="1"/>
    <col min="5" max="5" width="5" style="1" customWidth="1"/>
    <col min="6" max="6" width="1.66666666666667" style="1" customWidth="1"/>
    <col min="7" max="8" width="10" style="1" customWidth="1"/>
    <col min="9" max="9" width="3.33333333333333" style="1" customWidth="1"/>
    <col min="10" max="10" width="6.66666666666667" style="1" customWidth="1"/>
    <col min="11" max="11" width="7" style="1" customWidth="1"/>
    <col min="12" max="16384" width="9" style="1"/>
  </cols>
  <sheetData>
    <row r="1" s="1" customFormat="1" ht="42" customHeight="1" spans="1:1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</row>
    <row r="2" s="1" customFormat="1" ht="28" customHeight="1" spans="1:11">
      <c r="A2" s="2" t="s">
        <v>0</v>
      </c>
      <c r="B2" s="3" t="s">
        <v>30</v>
      </c>
      <c r="C2" s="4" t="s">
        <v>0</v>
      </c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2" t="s">
        <v>0</v>
      </c>
    </row>
    <row r="3" s="1" customFormat="1" ht="15" customHeight="1" spans="1:11">
      <c r="A3" s="2" t="s">
        <v>0</v>
      </c>
      <c r="B3" s="5" t="s">
        <v>2</v>
      </c>
      <c r="C3" s="6" t="s">
        <v>0</v>
      </c>
      <c r="D3" s="6" t="s">
        <v>0</v>
      </c>
      <c r="E3" s="6" t="s">
        <v>0</v>
      </c>
      <c r="F3" s="7" t="s">
        <v>0</v>
      </c>
      <c r="G3" s="7" t="s">
        <v>0</v>
      </c>
      <c r="H3" s="7" t="s">
        <v>0</v>
      </c>
      <c r="I3" s="7" t="s">
        <v>0</v>
      </c>
      <c r="J3" s="29" t="s">
        <v>31</v>
      </c>
      <c r="K3" s="2" t="s">
        <v>0</v>
      </c>
    </row>
    <row r="4" s="1" customFormat="1" ht="22" customHeight="1" spans="1:11">
      <c r="A4" s="2" t="s">
        <v>0</v>
      </c>
      <c r="B4" s="8" t="s">
        <v>32</v>
      </c>
      <c r="C4" s="9" t="s">
        <v>0</v>
      </c>
      <c r="D4" s="9" t="s">
        <v>0</v>
      </c>
      <c r="E4" s="9" t="s">
        <v>0</v>
      </c>
      <c r="F4" s="9" t="s">
        <v>0</v>
      </c>
      <c r="G4" s="9" t="s">
        <v>0</v>
      </c>
      <c r="H4" s="9" t="s">
        <v>0</v>
      </c>
      <c r="I4" s="9" t="s">
        <v>0</v>
      </c>
      <c r="J4" s="9" t="s">
        <v>0</v>
      </c>
      <c r="K4" s="2" t="s">
        <v>0</v>
      </c>
    </row>
    <row r="5" s="1" customFormat="1" ht="17" customHeight="1" spans="1:11">
      <c r="A5" s="2" t="s">
        <v>0</v>
      </c>
      <c r="B5" s="10" t="s">
        <v>33</v>
      </c>
      <c r="C5" s="11" t="s">
        <v>34</v>
      </c>
      <c r="D5" s="12" t="s">
        <v>0</v>
      </c>
      <c r="E5" s="11" t="s">
        <v>35</v>
      </c>
      <c r="F5" s="12" t="s">
        <v>0</v>
      </c>
      <c r="G5" s="11" t="s">
        <v>36</v>
      </c>
      <c r="H5" s="11" t="s">
        <v>37</v>
      </c>
      <c r="I5" s="30" t="s">
        <v>38</v>
      </c>
      <c r="J5" s="31" t="s">
        <v>0</v>
      </c>
      <c r="K5" s="2" t="s">
        <v>0</v>
      </c>
    </row>
    <row r="6" s="1" customFormat="1" ht="15" customHeight="1" spans="1:11">
      <c r="A6" s="2" t="s">
        <v>0</v>
      </c>
      <c r="B6" s="13" t="s">
        <v>39</v>
      </c>
      <c r="C6" s="14" t="s">
        <v>40</v>
      </c>
      <c r="D6" s="15" t="s">
        <v>0</v>
      </c>
      <c r="E6" s="16" t="s">
        <v>0</v>
      </c>
      <c r="F6" s="16" t="s">
        <v>0</v>
      </c>
      <c r="G6" s="17" t="s">
        <v>0</v>
      </c>
      <c r="H6" s="17" t="s">
        <v>0</v>
      </c>
      <c r="I6" s="32" t="s">
        <v>0</v>
      </c>
      <c r="J6" s="32" t="s">
        <v>0</v>
      </c>
      <c r="K6" s="2" t="s">
        <v>0</v>
      </c>
    </row>
    <row r="7" ht="15" customHeight="1" spans="1:11">
      <c r="A7" s="2" t="s">
        <v>0</v>
      </c>
      <c r="B7" s="13" t="s">
        <v>41</v>
      </c>
      <c r="C7" s="14" t="s">
        <v>42</v>
      </c>
      <c r="D7" s="15" t="s">
        <v>0</v>
      </c>
      <c r="E7" s="18" t="s">
        <v>43</v>
      </c>
      <c r="F7" s="16" t="s">
        <v>0</v>
      </c>
      <c r="G7" s="19">
        <v>1</v>
      </c>
      <c r="H7" s="20">
        <f>ROUND((SUM(D28)+SUM(I9:J15))*0.003,2)</f>
        <v>282.24</v>
      </c>
      <c r="I7" s="33">
        <f>ROUND(G7*H7,2)</f>
        <v>282.24</v>
      </c>
      <c r="J7" s="32" t="s">
        <v>0</v>
      </c>
      <c r="K7" s="2" t="s">
        <v>0</v>
      </c>
    </row>
    <row r="8" ht="15" customHeight="1" spans="1:11">
      <c r="A8" s="2" t="s">
        <v>0</v>
      </c>
      <c r="B8" s="13" t="s">
        <v>44</v>
      </c>
      <c r="C8" s="14" t="s">
        <v>45</v>
      </c>
      <c r="D8" s="15" t="s">
        <v>0</v>
      </c>
      <c r="E8" s="18" t="s">
        <v>43</v>
      </c>
      <c r="F8" s="16" t="s">
        <v>0</v>
      </c>
      <c r="G8" s="19">
        <v>1</v>
      </c>
      <c r="H8" s="21"/>
      <c r="I8" s="33">
        <f t="shared" ref="I8:I15" si="0">ROUND(G8*H8,2)</f>
        <v>0</v>
      </c>
      <c r="J8" s="32"/>
      <c r="K8" s="2" t="s">
        <v>0</v>
      </c>
    </row>
    <row r="9" ht="15" customHeight="1" spans="1:11">
      <c r="A9" s="2" t="s">
        <v>0</v>
      </c>
      <c r="B9" s="13" t="s">
        <v>46</v>
      </c>
      <c r="C9" s="14" t="s">
        <v>47</v>
      </c>
      <c r="D9" s="15" t="s">
        <v>0</v>
      </c>
      <c r="E9" s="18" t="s">
        <v>43</v>
      </c>
      <c r="F9" s="16" t="s">
        <v>0</v>
      </c>
      <c r="G9" s="19">
        <v>1</v>
      </c>
      <c r="H9" s="21"/>
      <c r="I9" s="33">
        <f t="shared" si="0"/>
        <v>0</v>
      </c>
      <c r="J9" s="32"/>
      <c r="K9" s="2" t="s">
        <v>0</v>
      </c>
    </row>
    <row r="10" ht="15" customHeight="1" spans="1:11">
      <c r="A10" s="2" t="s">
        <v>0</v>
      </c>
      <c r="B10" s="13" t="s">
        <v>48</v>
      </c>
      <c r="C10" s="14" t="s">
        <v>49</v>
      </c>
      <c r="D10" s="15" t="s">
        <v>0</v>
      </c>
      <c r="E10" s="18" t="s">
        <v>43</v>
      </c>
      <c r="F10" s="16" t="s">
        <v>0</v>
      </c>
      <c r="G10" s="19">
        <v>1</v>
      </c>
      <c r="H10" s="20">
        <v>94081.66</v>
      </c>
      <c r="I10" s="33">
        <f t="shared" si="0"/>
        <v>94081.66</v>
      </c>
      <c r="J10" s="32"/>
      <c r="K10" s="2" t="s">
        <v>0</v>
      </c>
    </row>
    <row r="11" ht="15" customHeight="1" spans="1:11">
      <c r="A11" s="2" t="s">
        <v>0</v>
      </c>
      <c r="B11" s="13" t="s">
        <v>50</v>
      </c>
      <c r="C11" s="14" t="s">
        <v>51</v>
      </c>
      <c r="D11" s="15" t="s">
        <v>0</v>
      </c>
      <c r="E11" s="16" t="s">
        <v>0</v>
      </c>
      <c r="F11" s="16" t="s">
        <v>0</v>
      </c>
      <c r="G11" s="19"/>
      <c r="H11" s="21"/>
      <c r="I11" s="33"/>
      <c r="J11" s="32"/>
      <c r="K11" s="2" t="s">
        <v>0</v>
      </c>
    </row>
    <row r="12" ht="15" customHeight="1" spans="1:11">
      <c r="A12" s="2" t="s">
        <v>0</v>
      </c>
      <c r="B12" s="13" t="s">
        <v>41</v>
      </c>
      <c r="C12" s="14" t="s">
        <v>52</v>
      </c>
      <c r="D12" s="15" t="s">
        <v>0</v>
      </c>
      <c r="E12" s="18" t="s">
        <v>43</v>
      </c>
      <c r="F12" s="16" t="s">
        <v>0</v>
      </c>
      <c r="G12" s="19">
        <v>1</v>
      </c>
      <c r="H12" s="21"/>
      <c r="I12" s="33">
        <f t="shared" si="0"/>
        <v>0</v>
      </c>
      <c r="J12" s="32"/>
      <c r="K12" s="2" t="s">
        <v>0</v>
      </c>
    </row>
    <row r="13" ht="15" customHeight="1" spans="1:11">
      <c r="A13" s="2" t="s">
        <v>0</v>
      </c>
      <c r="B13" s="13" t="s">
        <v>44</v>
      </c>
      <c r="C13" s="14" t="s">
        <v>53</v>
      </c>
      <c r="D13" s="15" t="s">
        <v>0</v>
      </c>
      <c r="E13" s="18" t="s">
        <v>54</v>
      </c>
      <c r="F13" s="16" t="s">
        <v>0</v>
      </c>
      <c r="G13" s="19">
        <v>4</v>
      </c>
      <c r="H13" s="21"/>
      <c r="I13" s="33">
        <f t="shared" si="0"/>
        <v>0</v>
      </c>
      <c r="J13" s="32"/>
      <c r="K13" s="2" t="s">
        <v>0</v>
      </c>
    </row>
    <row r="14" ht="15" customHeight="1" spans="1:11">
      <c r="A14" s="2" t="s">
        <v>0</v>
      </c>
      <c r="B14" s="13" t="s">
        <v>55</v>
      </c>
      <c r="C14" s="14" t="s">
        <v>56</v>
      </c>
      <c r="D14" s="15" t="s">
        <v>0</v>
      </c>
      <c r="E14" s="18" t="s">
        <v>43</v>
      </c>
      <c r="F14" s="16" t="s">
        <v>0</v>
      </c>
      <c r="G14" s="19">
        <v>1</v>
      </c>
      <c r="H14" s="21"/>
      <c r="I14" s="33">
        <f t="shared" si="0"/>
        <v>0</v>
      </c>
      <c r="J14" s="32"/>
      <c r="K14" s="2" t="s">
        <v>0</v>
      </c>
    </row>
    <row r="15" ht="15" customHeight="1" spans="1:11">
      <c r="A15" s="2" t="s">
        <v>0</v>
      </c>
      <c r="B15" s="13" t="s">
        <v>57</v>
      </c>
      <c r="C15" s="14" t="s">
        <v>58</v>
      </c>
      <c r="D15" s="15" t="s">
        <v>0</v>
      </c>
      <c r="E15" s="18" t="s">
        <v>43</v>
      </c>
      <c r="F15" s="16" t="s">
        <v>0</v>
      </c>
      <c r="G15" s="19">
        <v>1</v>
      </c>
      <c r="H15" s="21"/>
      <c r="I15" s="33">
        <f t="shared" si="0"/>
        <v>0</v>
      </c>
      <c r="J15" s="32"/>
      <c r="K15" s="2" t="s">
        <v>0</v>
      </c>
    </row>
    <row r="16" ht="409" customHeight="1" spans="1:11">
      <c r="A16" s="2" t="s">
        <v>0</v>
      </c>
      <c r="B16" s="22" t="s">
        <v>0</v>
      </c>
      <c r="C16" s="15" t="s">
        <v>0</v>
      </c>
      <c r="D16" s="15" t="s">
        <v>0</v>
      </c>
      <c r="E16" s="16" t="s">
        <v>0</v>
      </c>
      <c r="F16" s="16" t="s">
        <v>0</v>
      </c>
      <c r="G16" s="19"/>
      <c r="H16" s="20"/>
      <c r="I16" s="33"/>
      <c r="J16" s="32" t="s">
        <v>0</v>
      </c>
      <c r="K16" s="2" t="s">
        <v>0</v>
      </c>
    </row>
    <row r="17" s="1" customFormat="1" ht="15" customHeight="1" spans="1:11">
      <c r="A17" s="2" t="s">
        <v>0</v>
      </c>
      <c r="B17" s="23" t="s">
        <v>59</v>
      </c>
      <c r="C17" s="24" t="s">
        <v>0</v>
      </c>
      <c r="D17" s="25">
        <f>SUM(I7:J15)</f>
        <v>94363.9</v>
      </c>
      <c r="E17" s="26" t="s">
        <v>0</v>
      </c>
      <c r="F17" s="26" t="s">
        <v>0</v>
      </c>
      <c r="G17" s="27" t="s">
        <v>60</v>
      </c>
      <c r="H17" s="28" t="s">
        <v>0</v>
      </c>
      <c r="I17" s="28" t="s">
        <v>0</v>
      </c>
      <c r="J17" s="28" t="s">
        <v>0</v>
      </c>
      <c r="K17" s="2" t="s">
        <v>0</v>
      </c>
    </row>
    <row r="18" s="1" customFormat="1" ht="15" customHeight="1" spans="1:11">
      <c r="A18" s="2" t="s">
        <v>0</v>
      </c>
      <c r="B18" s="29" t="s">
        <v>28</v>
      </c>
      <c r="C18" s="7" t="s">
        <v>0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0</v>
      </c>
      <c r="I18" s="5" t="s">
        <v>61</v>
      </c>
      <c r="J18" s="6" t="s">
        <v>0</v>
      </c>
      <c r="K18" s="2" t="s">
        <v>0</v>
      </c>
    </row>
    <row r="19" s="1" customFormat="1" customHeight="1" spans="1:11">
      <c r="A19" s="2" t="s">
        <v>0</v>
      </c>
      <c r="B19" s="2" t="s">
        <v>0</v>
      </c>
      <c r="C19" s="2" t="s">
        <v>0</v>
      </c>
      <c r="D19" s="2" t="s">
        <v>0</v>
      </c>
      <c r="E19" s="2" t="s">
        <v>0</v>
      </c>
      <c r="F19" s="2" t="s">
        <v>0</v>
      </c>
      <c r="G19" s="2" t="s">
        <v>0</v>
      </c>
      <c r="H19" s="2" t="s">
        <v>0</v>
      </c>
      <c r="I19" s="2" t="s">
        <v>0</v>
      </c>
      <c r="J19" s="2" t="s">
        <v>0</v>
      </c>
      <c r="K19" s="2" t="s">
        <v>0</v>
      </c>
    </row>
    <row r="20" s="1" customFormat="1" ht="42" customHeight="1" spans="1:11">
      <c r="A20" s="2" t="s">
        <v>0</v>
      </c>
      <c r="B20" s="2" t="s">
        <v>0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0</v>
      </c>
    </row>
    <row r="21" s="1" customFormat="1" ht="28" customHeight="1" spans="1:11">
      <c r="A21" s="2" t="s">
        <v>0</v>
      </c>
      <c r="B21" s="3" t="s">
        <v>30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2" t="s">
        <v>0</v>
      </c>
    </row>
    <row r="22" s="1" customFormat="1" ht="15" customHeight="1" spans="1:11">
      <c r="A22" s="2" t="s">
        <v>0</v>
      </c>
      <c r="B22" s="5" t="s">
        <v>2</v>
      </c>
      <c r="C22" s="6" t="s">
        <v>0</v>
      </c>
      <c r="D22" s="6" t="s">
        <v>0</v>
      </c>
      <c r="E22" s="6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29" t="s">
        <v>31</v>
      </c>
      <c r="K22" s="2" t="s">
        <v>0</v>
      </c>
    </row>
    <row r="23" s="1" customFormat="1" ht="22" customHeight="1" spans="1:11">
      <c r="A23" s="2" t="s">
        <v>0</v>
      </c>
      <c r="B23" s="8" t="s">
        <v>62</v>
      </c>
      <c r="C23" s="9" t="s">
        <v>0</v>
      </c>
      <c r="D23" s="9" t="s">
        <v>0</v>
      </c>
      <c r="E23" s="9" t="s">
        <v>0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2" t="s">
        <v>0</v>
      </c>
    </row>
    <row r="24" s="1" customFormat="1" ht="17" customHeight="1" spans="1:11">
      <c r="A24" s="2" t="s">
        <v>0</v>
      </c>
      <c r="B24" s="10" t="s">
        <v>33</v>
      </c>
      <c r="C24" s="11" t="s">
        <v>34</v>
      </c>
      <c r="D24" s="12" t="s">
        <v>0</v>
      </c>
      <c r="E24" s="11" t="s">
        <v>35</v>
      </c>
      <c r="F24" s="12" t="s">
        <v>0</v>
      </c>
      <c r="G24" s="11" t="s">
        <v>36</v>
      </c>
      <c r="H24" s="11" t="s">
        <v>37</v>
      </c>
      <c r="I24" s="30" t="s">
        <v>38</v>
      </c>
      <c r="J24" s="31" t="s">
        <v>0</v>
      </c>
      <c r="K24" s="2" t="s">
        <v>0</v>
      </c>
    </row>
    <row r="25" s="1" customFormat="1" ht="15" customHeight="1" spans="1:11">
      <c r="A25" s="2" t="s">
        <v>0</v>
      </c>
      <c r="B25" s="13" t="s">
        <v>63</v>
      </c>
      <c r="C25" s="14" t="s">
        <v>64</v>
      </c>
      <c r="D25" s="15" t="s">
        <v>0</v>
      </c>
      <c r="E25" s="18"/>
      <c r="F25" s="16" t="s">
        <v>0</v>
      </c>
      <c r="G25" s="19"/>
      <c r="H25" s="20"/>
      <c r="I25" s="33"/>
      <c r="J25" s="32"/>
      <c r="K25" s="2" t="s">
        <v>0</v>
      </c>
    </row>
    <row r="26" ht="15" customHeight="1" spans="1:11">
      <c r="A26" s="2" t="s">
        <v>0</v>
      </c>
      <c r="B26" s="13" t="s">
        <v>41</v>
      </c>
      <c r="C26" s="14" t="s">
        <v>64</v>
      </c>
      <c r="D26" s="15" t="s">
        <v>0</v>
      </c>
      <c r="E26" s="18" t="s">
        <v>65</v>
      </c>
      <c r="F26" s="16" t="s">
        <v>0</v>
      </c>
      <c r="G26" s="19">
        <v>3124</v>
      </c>
      <c r="H26" s="21"/>
      <c r="I26" s="33">
        <f>ROUND(G26*H26,2)</f>
        <v>0</v>
      </c>
      <c r="J26" s="32"/>
      <c r="K26" s="2" t="s">
        <v>0</v>
      </c>
    </row>
    <row r="27" ht="409" customHeight="1" spans="1:11">
      <c r="A27" s="2" t="s">
        <v>0</v>
      </c>
      <c r="B27" s="22" t="s">
        <v>0</v>
      </c>
      <c r="C27" s="15" t="s">
        <v>0</v>
      </c>
      <c r="D27" s="15" t="s">
        <v>0</v>
      </c>
      <c r="E27" s="16" t="s">
        <v>0</v>
      </c>
      <c r="F27" s="16" t="s">
        <v>0</v>
      </c>
      <c r="G27" s="19"/>
      <c r="H27" s="20"/>
      <c r="I27" s="33"/>
      <c r="J27" s="32" t="s">
        <v>0</v>
      </c>
      <c r="K27" s="2"/>
    </row>
    <row r="28" ht="15" customHeight="1" spans="1:11">
      <c r="A28" s="2" t="s">
        <v>0</v>
      </c>
      <c r="B28" s="23" t="s">
        <v>66</v>
      </c>
      <c r="C28" s="24" t="s">
        <v>0</v>
      </c>
      <c r="D28" s="25">
        <f>SUM(I26)</f>
        <v>0</v>
      </c>
      <c r="E28" s="26" t="s">
        <v>0</v>
      </c>
      <c r="F28" s="26" t="s">
        <v>0</v>
      </c>
      <c r="G28" s="27" t="s">
        <v>60</v>
      </c>
      <c r="H28" s="28" t="s">
        <v>0</v>
      </c>
      <c r="I28" s="28" t="s">
        <v>0</v>
      </c>
      <c r="J28" s="28" t="s">
        <v>0</v>
      </c>
      <c r="K28" s="2" t="s">
        <v>0</v>
      </c>
    </row>
    <row r="29" ht="15" customHeight="1" spans="1:11">
      <c r="A29" s="2" t="s">
        <v>0</v>
      </c>
      <c r="B29" s="29" t="s">
        <v>67</v>
      </c>
      <c r="C29" s="7" t="s">
        <v>0</v>
      </c>
      <c r="D29" s="7" t="s">
        <v>0</v>
      </c>
      <c r="E29" s="7" t="s">
        <v>0</v>
      </c>
      <c r="F29" s="7" t="s">
        <v>0</v>
      </c>
      <c r="G29" s="7" t="s">
        <v>0</v>
      </c>
      <c r="H29" s="7" t="s">
        <v>0</v>
      </c>
      <c r="I29" s="5" t="s">
        <v>61</v>
      </c>
      <c r="J29" s="6" t="s">
        <v>0</v>
      </c>
      <c r="K29" s="2" t="s">
        <v>0</v>
      </c>
    </row>
    <row r="30" customHeight="1" spans="1:11">
      <c r="A30" s="2" t="s">
        <v>0</v>
      </c>
      <c r="B30" s="2" t="s">
        <v>0</v>
      </c>
      <c r="C30" s="2" t="s">
        <v>0</v>
      </c>
      <c r="D30" s="2" t="s">
        <v>0</v>
      </c>
      <c r="E30" s="2" t="s">
        <v>0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 t="s">
        <v>0</v>
      </c>
    </row>
  </sheetData>
  <sheetProtection password="C6EF" sheet="1" objects="1"/>
  <mergeCells count="66">
    <mergeCell ref="B2:J2"/>
    <mergeCell ref="B3:E3"/>
    <mergeCell ref="F3:I3"/>
    <mergeCell ref="B4:J4"/>
    <mergeCell ref="C5:D5"/>
    <mergeCell ref="E5:F5"/>
    <mergeCell ref="I5:J5"/>
    <mergeCell ref="C6:D6"/>
    <mergeCell ref="E6:F6"/>
    <mergeCell ref="I6:J6"/>
    <mergeCell ref="C7:D7"/>
    <mergeCell ref="E7:F7"/>
    <mergeCell ref="I7:J7"/>
    <mergeCell ref="C8:D8"/>
    <mergeCell ref="E8:F8"/>
    <mergeCell ref="I8:J8"/>
    <mergeCell ref="C9:D9"/>
    <mergeCell ref="E9:F9"/>
    <mergeCell ref="I9:J9"/>
    <mergeCell ref="C10:D10"/>
    <mergeCell ref="E10:F10"/>
    <mergeCell ref="I10:J10"/>
    <mergeCell ref="C11:D11"/>
    <mergeCell ref="E11:F11"/>
    <mergeCell ref="I11:J11"/>
    <mergeCell ref="C12:D12"/>
    <mergeCell ref="E12:F12"/>
    <mergeCell ref="I12:J12"/>
    <mergeCell ref="C13:D13"/>
    <mergeCell ref="E13:F13"/>
    <mergeCell ref="I13:J13"/>
    <mergeCell ref="C14:D14"/>
    <mergeCell ref="E14:F14"/>
    <mergeCell ref="I14:J14"/>
    <mergeCell ref="C15:D15"/>
    <mergeCell ref="E15:F15"/>
    <mergeCell ref="I15:J15"/>
    <mergeCell ref="C16:D16"/>
    <mergeCell ref="E16:F16"/>
    <mergeCell ref="I16:J16"/>
    <mergeCell ref="B17:C17"/>
    <mergeCell ref="D17:F17"/>
    <mergeCell ref="G17:J17"/>
    <mergeCell ref="B18:H18"/>
    <mergeCell ref="I18:J18"/>
    <mergeCell ref="B21:J21"/>
    <mergeCell ref="B22:E22"/>
    <mergeCell ref="F22:I22"/>
    <mergeCell ref="B23:J23"/>
    <mergeCell ref="C24:D24"/>
    <mergeCell ref="E24:F24"/>
    <mergeCell ref="I24:J24"/>
    <mergeCell ref="C25:D25"/>
    <mergeCell ref="E25:F25"/>
    <mergeCell ref="I25:J25"/>
    <mergeCell ref="C26:D26"/>
    <mergeCell ref="E26:F26"/>
    <mergeCell ref="I26:J26"/>
    <mergeCell ref="C27:D27"/>
    <mergeCell ref="E27:F27"/>
    <mergeCell ref="I27:J27"/>
    <mergeCell ref="B28:C28"/>
    <mergeCell ref="D28:F28"/>
    <mergeCell ref="G28:J28"/>
    <mergeCell ref="B29:H29"/>
    <mergeCell ref="I29:J29"/>
  </mergeCells>
  <pageMargins left="0" right="0" top="0" bottom="0" header="0" footer="0"/>
  <pageSetup paperSize="9" orientation="portrait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【标表1】投标报价汇总表_(2009范本)</vt:lpstr>
      <vt:lpstr>【标表2】工程量清单表_合价保留2位小数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〆′言 、y</cp:lastModifiedBy>
  <dcterms:created xsi:type="dcterms:W3CDTF">2017-11-20T00:49:00Z</dcterms:created>
  <dcterms:modified xsi:type="dcterms:W3CDTF">2018-01-08T13:59:24Z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