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86135\Desktop\公示发布内容\"/>
    </mc:Choice>
  </mc:AlternateContent>
  <xr:revisionPtr revIDLastSave="0" documentId="13_ncr:1_{2B142296-BCFD-4C4E-96AD-E0BD98DCDFC2}" xr6:coauthVersionLast="46" xr6:coauthVersionMax="46" xr10:uidLastSave="{00000000-0000-0000-0000-000000000000}"/>
  <workbookProtection workbookAlgorithmName="SHA-512" workbookHashValue="TgH9H++tdomy1wMpJgHqTxVWNciVatEPsyXWzmeMEXDoRTBUTr60xDuy+pjY573qsVN8jZm0G0GvFYPDnOjyVg==" workbookSaltValue="v0ifOj6K9hVTTv9KfZdHjw==" workbookSpinCount="100000" lockStructure="1"/>
  <bookViews>
    <workbookView xWindow="-120" yWindow="-120" windowWidth="29040" windowHeight="15840" activeTab="1" xr2:uid="{00000000-000D-0000-FFFF-FFFF00000000}"/>
  </bookViews>
  <sheets>
    <sheet name="投标报价汇总表" sheetId="10" r:id="rId1"/>
    <sheet name="100章" sheetId="11" r:id="rId2"/>
    <sheet name="综合楼土建" sheetId="12" r:id="rId3"/>
    <sheet name="综合楼安装" sheetId="13" r:id="rId4"/>
    <sheet name="配电房土建" sheetId="14" r:id="rId5"/>
    <sheet name="配电房安装" sheetId="15" r:id="rId6"/>
    <sheet name="收费天棚土建" sheetId="16" r:id="rId7"/>
    <sheet name="收费天棚安装" sheetId="17" r:id="rId8"/>
    <sheet name="室外工程土建" sheetId="18" r:id="rId9"/>
    <sheet name="室外工程安装" sheetId="19" r:id="rId10"/>
    <sheet name="调节池" sheetId="20" r:id="rId11"/>
  </sheets>
  <definedNames>
    <definedName name="_xlnm.Print_Titles" localSheetId="10">调节池!$1:$5</definedName>
    <definedName name="_xlnm.Print_Titles" localSheetId="5">配电房安装!$1:$5</definedName>
    <definedName name="_xlnm.Print_Titles" localSheetId="4">配电房土建!$1:$5</definedName>
    <definedName name="_xlnm.Print_Titles" localSheetId="9">室外工程安装!$1:$5</definedName>
    <definedName name="_xlnm.Print_Titles" localSheetId="8">室外工程土建!$1:$5</definedName>
    <definedName name="_xlnm.Print_Titles" localSheetId="7">收费天棚安装!$1:$5</definedName>
    <definedName name="_xlnm.Print_Titles" localSheetId="6">收费天棚土建!$1:$5</definedName>
    <definedName name="_xlnm.Print_Titles" localSheetId="3">综合楼安装!$1:$5</definedName>
    <definedName name="_xlnm.Print_Titles" localSheetId="2">综合楼土建!$1:$5</definedName>
  </definedNames>
  <calcPr calcId="191029"/>
</workbook>
</file>

<file path=xl/calcChain.xml><?xml version="1.0" encoding="utf-8"?>
<calcChain xmlns="http://schemas.openxmlformats.org/spreadsheetml/2006/main">
  <c r="I144" i="12" l="1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1" i="12"/>
  <c r="I120" i="12"/>
  <c r="I119" i="12"/>
  <c r="I118" i="12"/>
  <c r="I117" i="12"/>
  <c r="I116" i="12"/>
  <c r="I114" i="12"/>
  <c r="I113" i="12"/>
  <c r="I112" i="12"/>
  <c r="I111" i="12"/>
  <c r="I110" i="12"/>
  <c r="I109" i="12"/>
  <c r="I108" i="12"/>
  <c r="I107" i="12"/>
  <c r="I106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6" i="12"/>
  <c r="I85" i="12"/>
  <c r="I84" i="12"/>
  <c r="I83" i="12"/>
  <c r="I82" i="12"/>
  <c r="I81" i="12"/>
  <c r="I79" i="12"/>
  <c r="I78" i="12"/>
  <c r="I77" i="12"/>
  <c r="I76" i="12"/>
  <c r="I74" i="12"/>
  <c r="I73" i="12"/>
  <c r="I72" i="12"/>
  <c r="I71" i="12"/>
  <c r="I70" i="12"/>
  <c r="I68" i="12"/>
  <c r="I67" i="12"/>
  <c r="I66" i="12"/>
  <c r="I65" i="12"/>
  <c r="I64" i="12"/>
  <c r="I63" i="12"/>
  <c r="I62" i="12"/>
  <c r="I61" i="12"/>
  <c r="I60" i="12"/>
  <c r="I58" i="12"/>
  <c r="I57" i="12"/>
  <c r="I56" i="12"/>
  <c r="I55" i="12"/>
  <c r="I53" i="12"/>
  <c r="I52" i="12"/>
  <c r="I51" i="12"/>
  <c r="I50" i="12"/>
  <c r="I49" i="12"/>
  <c r="I48" i="12"/>
  <c r="I46" i="12"/>
  <c r="I45" i="12"/>
  <c r="I44" i="12"/>
  <c r="I43" i="12"/>
  <c r="I42" i="12"/>
  <c r="I41" i="12"/>
  <c r="I40" i="12"/>
  <c r="I39" i="12"/>
  <c r="I38" i="12"/>
  <c r="I37" i="12"/>
  <c r="I36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8" i="12"/>
  <c r="I17" i="12"/>
  <c r="I16" i="12"/>
  <c r="I15" i="12"/>
  <c r="I14" i="12"/>
  <c r="I13" i="12"/>
  <c r="I12" i="12"/>
  <c r="I10" i="12"/>
  <c r="I9" i="12"/>
  <c r="I8" i="12"/>
  <c r="I7" i="12"/>
  <c r="I152" i="13"/>
  <c r="I150" i="13"/>
  <c r="I149" i="13"/>
  <c r="I148" i="13"/>
  <c r="I147" i="13"/>
  <c r="I146" i="13"/>
  <c r="I145" i="13"/>
  <c r="I144" i="13"/>
  <c r="I143" i="13"/>
  <c r="I142" i="13"/>
  <c r="I141" i="13"/>
  <c r="I140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3" i="13"/>
  <c r="I122" i="13"/>
  <c r="I121" i="13"/>
  <c r="I120" i="13"/>
  <c r="I119" i="13"/>
  <c r="I118" i="13"/>
  <c r="I117" i="13"/>
  <c r="I116" i="13"/>
  <c r="I114" i="13"/>
  <c r="I113" i="13"/>
  <c r="I112" i="13"/>
  <c r="I111" i="13"/>
  <c r="I110" i="13"/>
  <c r="I109" i="13"/>
  <c r="I108" i="13"/>
  <c r="I107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5" i="14"/>
  <c r="I84" i="14"/>
  <c r="I82" i="14"/>
  <c r="I81" i="14"/>
  <c r="I80" i="14"/>
  <c r="I78" i="14"/>
  <c r="I77" i="14"/>
  <c r="I76" i="14"/>
  <c r="I75" i="14"/>
  <c r="I74" i="14"/>
  <c r="I73" i="14"/>
  <c r="I71" i="14"/>
  <c r="I70" i="14"/>
  <c r="I69" i="14"/>
  <c r="I68" i="14"/>
  <c r="I66" i="14"/>
  <c r="I65" i="14"/>
  <c r="I64" i="14"/>
  <c r="I63" i="14"/>
  <c r="I62" i="14"/>
  <c r="I61" i="14"/>
  <c r="I59" i="14"/>
  <c r="I58" i="14"/>
  <c r="I57" i="14"/>
  <c r="I56" i="14"/>
  <c r="I55" i="14"/>
  <c r="I53" i="14"/>
  <c r="I52" i="14"/>
  <c r="I50" i="14"/>
  <c r="I48" i="14"/>
  <c r="I47" i="14"/>
  <c r="I45" i="14"/>
  <c r="I44" i="14"/>
  <c r="I43" i="14"/>
  <c r="I40" i="14"/>
  <c r="I39" i="14"/>
  <c r="I38" i="14"/>
  <c r="I37" i="14"/>
  <c r="I36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4" i="14"/>
  <c r="I13" i="14"/>
  <c r="I11" i="14"/>
  <c r="I10" i="14"/>
  <c r="I9" i="14"/>
  <c r="I8" i="14"/>
  <c r="I7" i="14"/>
  <c r="I50" i="15"/>
  <c r="I48" i="15"/>
  <c r="I47" i="15"/>
  <c r="I46" i="15"/>
  <c r="I45" i="15"/>
  <c r="I43" i="15"/>
  <c r="I42" i="15"/>
  <c r="I41" i="15"/>
  <c r="I40" i="15"/>
  <c r="I39" i="15"/>
  <c r="I38" i="15"/>
  <c r="I37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52" i="16"/>
  <c r="I51" i="16"/>
  <c r="I50" i="16"/>
  <c r="I49" i="16"/>
  <c r="I48" i="16"/>
  <c r="I46" i="16"/>
  <c r="I44" i="16"/>
  <c r="I43" i="16"/>
  <c r="I41" i="16"/>
  <c r="I39" i="16"/>
  <c r="I38" i="16"/>
  <c r="I37" i="16"/>
  <c r="I36" i="16"/>
  <c r="I34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7" i="16"/>
  <c r="I16" i="16"/>
  <c r="I15" i="16"/>
  <c r="I14" i="16"/>
  <c r="I13" i="16"/>
  <c r="I12" i="16"/>
  <c r="I11" i="16"/>
  <c r="I9" i="16"/>
  <c r="I8" i="16"/>
  <c r="I7" i="16"/>
  <c r="I7" i="17"/>
  <c r="I27" i="17"/>
  <c r="I25" i="17"/>
  <c r="I24" i="17"/>
  <c r="I23" i="17"/>
  <c r="I21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50" i="18"/>
  <c r="I49" i="18"/>
  <c r="I47" i="18"/>
  <c r="I46" i="18"/>
  <c r="I45" i="18"/>
  <c r="I44" i="18"/>
  <c r="I43" i="18"/>
  <c r="I42" i="18"/>
  <c r="I41" i="18"/>
  <c r="I40" i="18"/>
  <c r="I39" i="18"/>
  <c r="I38" i="18"/>
  <c r="I37" i="18"/>
  <c r="I35" i="18"/>
  <c r="I33" i="18"/>
  <c r="I32" i="18"/>
  <c r="I30" i="18"/>
  <c r="I29" i="18"/>
  <c r="I28" i="18"/>
  <c r="I27" i="18"/>
  <c r="I25" i="18"/>
  <c r="I24" i="18"/>
  <c r="I22" i="18"/>
  <c r="I21" i="18"/>
  <c r="I20" i="18"/>
  <c r="I18" i="18"/>
  <c r="I17" i="18"/>
  <c r="I16" i="18"/>
  <c r="I13" i="18"/>
  <c r="I11" i="18"/>
  <c r="I9" i="18"/>
  <c r="I7" i="18"/>
  <c r="I66" i="19"/>
  <c r="I65" i="19"/>
  <c r="I64" i="19"/>
  <c r="I63" i="19"/>
  <c r="I62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3" i="19"/>
  <c r="I42" i="19"/>
  <c r="I39" i="19"/>
  <c r="I37" i="19"/>
  <c r="I36" i="19"/>
  <c r="I35" i="19"/>
  <c r="I34" i="19"/>
  <c r="I33" i="19"/>
  <c r="I32" i="19"/>
  <c r="I31" i="19"/>
  <c r="I30" i="19"/>
  <c r="I28" i="19"/>
  <c r="I27" i="19"/>
  <c r="I26" i="19"/>
  <c r="I25" i="19"/>
  <c r="I24" i="19"/>
  <c r="I23" i="19"/>
  <c r="I22" i="19"/>
  <c r="I21" i="19"/>
  <c r="I20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51" i="20"/>
  <c r="I50" i="20"/>
  <c r="I49" i="20"/>
  <c r="I48" i="20"/>
  <c r="I47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4" i="20"/>
  <c r="I23" i="20"/>
  <c r="I22" i="20"/>
  <c r="I21" i="20"/>
  <c r="I20" i="20"/>
  <c r="I18" i="20"/>
  <c r="I17" i="20"/>
  <c r="I16" i="20"/>
  <c r="I15" i="20"/>
  <c r="I14" i="20"/>
  <c r="I13" i="20"/>
  <c r="I12" i="20"/>
  <c r="I11" i="20"/>
  <c r="I9" i="20"/>
  <c r="I8" i="20"/>
  <c r="I7" i="20"/>
  <c r="I51" i="15" l="1"/>
  <c r="D8" i="10" s="1"/>
  <c r="I145" i="12"/>
  <c r="D5" i="10" s="1"/>
  <c r="I153" i="13"/>
  <c r="D6" i="10" s="1"/>
  <c r="I105" i="14"/>
  <c r="D7" i="10" s="1"/>
  <c r="I53" i="16"/>
  <c r="D9" i="10" s="1"/>
  <c r="I28" i="17"/>
  <c r="D10" i="10" s="1"/>
  <c r="I51" i="18"/>
  <c r="D11" i="10" s="1"/>
  <c r="I67" i="19"/>
  <c r="D12" i="10" s="1"/>
  <c r="I52" i="20"/>
  <c r="D13" i="10" s="1"/>
  <c r="F17" i="11" l="1"/>
  <c r="F16" i="11"/>
  <c r="F15" i="11"/>
  <c r="F14" i="11"/>
  <c r="F13" i="11"/>
  <c r="F12" i="11"/>
  <c r="F11" i="11"/>
  <c r="F10" i="11"/>
  <c r="F9" i="11"/>
  <c r="F8" i="11"/>
  <c r="E7" i="11" l="1"/>
  <c r="F7" i="11" s="1"/>
  <c r="D17" i="10"/>
  <c r="E18" i="11" l="1"/>
  <c r="D4" i="10" s="1"/>
  <c r="D16" i="10" l="1"/>
  <c r="D14" i="10"/>
  <c r="D19" i="10" l="1"/>
  <c r="D18" i="10" s="1"/>
</calcChain>
</file>

<file path=xl/sharedStrings.xml><?xml version="1.0" encoding="utf-8"?>
<sst xmlns="http://schemas.openxmlformats.org/spreadsheetml/2006/main" count="3134" uniqueCount="1664">
  <si>
    <t>序号</t>
  </si>
  <si>
    <t>章次</t>
  </si>
  <si>
    <t>科目名称</t>
  </si>
  <si>
    <t>金额（元）</t>
  </si>
  <si>
    <t>总则</t>
  </si>
  <si>
    <r>
      <rPr>
        <sz val="12"/>
        <rFont val="宋体"/>
        <family val="3"/>
        <charset val="134"/>
      </rPr>
      <t>第100章至16</t>
    </r>
    <r>
      <rPr>
        <sz val="12"/>
        <color theme="1"/>
        <rFont val="宋体"/>
        <family val="3"/>
        <charset val="134"/>
      </rPr>
      <t>00章清单合计</t>
    </r>
  </si>
  <si>
    <t>已包含在清单合计中的材料、工程设备、专业工程暂估价合计</t>
  </si>
  <si>
    <t>0.00</t>
  </si>
  <si>
    <t>暂列金额3%</t>
  </si>
  <si>
    <t>评标价（投标报价-暂估价-暂列金额-创优基金）</t>
  </si>
  <si>
    <t>清单      第100章      总  则</t>
  </si>
  <si>
    <t>子目号</t>
  </si>
  <si>
    <t>子   目   名   称</t>
  </si>
  <si>
    <t>单位</t>
  </si>
  <si>
    <t>数量</t>
  </si>
  <si>
    <t>单价（元）</t>
  </si>
  <si>
    <t>合价（元）</t>
  </si>
  <si>
    <t>101</t>
  </si>
  <si>
    <t>通则</t>
  </si>
  <si>
    <t/>
  </si>
  <si>
    <t>101-1</t>
  </si>
  <si>
    <t>保险费</t>
  </si>
  <si>
    <t>-a</t>
  </si>
  <si>
    <t>按合同条款规定，提供建筑工程一切险</t>
  </si>
  <si>
    <t>总额</t>
  </si>
  <si>
    <t>-b</t>
  </si>
  <si>
    <t>按合同条款规定，提供第三者责任险</t>
  </si>
  <si>
    <t>102-1</t>
  </si>
  <si>
    <t>竣工文件</t>
  </si>
  <si>
    <t>102-2</t>
  </si>
  <si>
    <t>施工环保费</t>
  </si>
  <si>
    <t>102-3</t>
  </si>
  <si>
    <t>安全生产费</t>
  </si>
  <si>
    <t>103-3</t>
  </si>
  <si>
    <t>临时供电设施</t>
  </si>
  <si>
    <t>设施架设、拆除</t>
  </si>
  <si>
    <t>设施维修</t>
  </si>
  <si>
    <t>月</t>
  </si>
  <si>
    <t>103-4</t>
  </si>
  <si>
    <t>电讯设施的提供、维修与拆除</t>
  </si>
  <si>
    <t>103-5</t>
  </si>
  <si>
    <t>供水与排污设施</t>
  </si>
  <si>
    <t>104-1</t>
  </si>
  <si>
    <t>承包人驻地建设</t>
  </si>
  <si>
    <t>第100章   合计     人民币</t>
  </si>
  <si>
    <t>元</t>
  </si>
  <si>
    <t>项目编码</t>
  </si>
  <si>
    <t>项目名称</t>
  </si>
  <si>
    <t>项目特征描述</t>
  </si>
  <si>
    <t>计量单位</t>
  </si>
  <si>
    <t>工程量</t>
  </si>
  <si>
    <t>金 额(元)</t>
  </si>
  <si>
    <t>综合单价</t>
  </si>
  <si>
    <t>合 价</t>
  </si>
  <si>
    <t>其中</t>
  </si>
  <si>
    <t>暂估价</t>
  </si>
  <si>
    <t>土石方工程</t>
  </si>
  <si>
    <t>010101001001</t>
  </si>
  <si>
    <t>场地清表</t>
  </si>
  <si>
    <t>1.土壤类别:综合土壤
2.弃土运距:自行考虑</t>
  </si>
  <si>
    <t>m2</t>
  </si>
  <si>
    <t>907.56</t>
  </si>
  <si>
    <t>010103001002</t>
  </si>
  <si>
    <t>回填方</t>
  </si>
  <si>
    <t>1.填方材料品种:素土回填
2.填方来源、运距:外购土方 暂定10km</t>
  </si>
  <si>
    <t>m3</t>
  </si>
  <si>
    <t>2632</t>
  </si>
  <si>
    <t>010201001001</t>
  </si>
  <si>
    <t>换填垫层</t>
  </si>
  <si>
    <t>换填
1.密实度要求:夯填
2.填方材料品种:级配砂石
3.压实系数：不小于0.97</t>
  </si>
  <si>
    <t>010103001001</t>
  </si>
  <si>
    <t>1.填方材料品种:素土回填
2.回填:分层碾压，每层不大于1.2m，每层压实遍数不低于6次，压实系数不小于0.95
3.填方来源、运距:外购土方 暂定10km</t>
  </si>
  <si>
    <t>1272.65</t>
  </si>
  <si>
    <t>010103002001</t>
  </si>
  <si>
    <t>余方弃置</t>
  </si>
  <si>
    <t>1.废弃料品种:一、二类土
2.运距:自行考虑</t>
  </si>
  <si>
    <t>272.27</t>
  </si>
  <si>
    <t>砌筑工程</t>
  </si>
  <si>
    <t>010401012003</t>
  </si>
  <si>
    <t>零星砌砖</t>
  </si>
  <si>
    <t>1.零星砌砖名称、部位:信号井
2.砖品种、规格、强度等级:240厚烧结煤矸石普通砖
3.砂浆强度等级、配合比:M7.5水泥砂浆</t>
  </si>
  <si>
    <t>1.9</t>
  </si>
  <si>
    <t>010402001001</t>
  </si>
  <si>
    <t>砌块墙</t>
  </si>
  <si>
    <t>1.砌块品种、规格、强度等级:200厚B06/A3.5加气混凝土砌块优等品
2.墙体类型:砌体墙
3.砂浆强度等级:Mb7.5级混合砂浆（专用砂浆）级混合砂浆</t>
  </si>
  <si>
    <t>115.34</t>
  </si>
  <si>
    <t>010402001002</t>
  </si>
  <si>
    <t>1.砌筑高度3.6m以上
2.砌块品种、规格、强度等级:200厚B06/A3.5加气混凝土砌块优等品
3.墙体类型:砌体墙
4.砂浆强度等级:Mb7.5级混合砂浆（专用砂浆）级混合砂浆</t>
  </si>
  <si>
    <t>95.59</t>
  </si>
  <si>
    <t>010402001003</t>
  </si>
  <si>
    <t>砌块墙(卫生间)</t>
  </si>
  <si>
    <t>1.砌块品种、规格、强度等级:100厚B06级加气混凝土砌块
2.墙体类型:砌体墙
3.砂浆强度等级:水泥砂浆M10</t>
  </si>
  <si>
    <t>23.06</t>
  </si>
  <si>
    <t>010402001005</t>
  </si>
  <si>
    <t>1.砌块品种、规格、强度等级:250厚自保温加气混凝土砌块
2.墙体类型:砌体墙
3.砂浆强度等级:Mb7.5级混合砂浆</t>
  </si>
  <si>
    <t>75.88</t>
  </si>
  <si>
    <t>010402001006</t>
  </si>
  <si>
    <t>砌筑高度3.6m以上
1.砌块品种、规格、强度等级:250厚自保温加气混凝土砌块
2.墙体类型:砌体墙
3.砂浆强度等级:Mb7.5级混合砂浆（专用砂浆）级混合砂浆</t>
  </si>
  <si>
    <t>53.6</t>
  </si>
  <si>
    <t>混凝土工程</t>
  </si>
  <si>
    <t>010501001001</t>
  </si>
  <si>
    <t>垫层</t>
  </si>
  <si>
    <t>1.混凝土种类:商品砼
2.混凝土强度等级:C15
3.混凝土泵送费</t>
  </si>
  <si>
    <t>54.06</t>
  </si>
  <si>
    <t>010501002001</t>
  </si>
  <si>
    <t>条形基础</t>
  </si>
  <si>
    <t>1.混凝土种类:商品砼
2.混凝土强度等级:C30
3.混凝土泵送费</t>
  </si>
  <si>
    <t>010502002001</t>
  </si>
  <si>
    <t>构造柱</t>
  </si>
  <si>
    <t>1.混凝土种类:商品砼
2.混凝土强度等级:C25
3.混凝土泵送费</t>
  </si>
  <si>
    <t>0.2</t>
  </si>
  <si>
    <t>010502001002</t>
  </si>
  <si>
    <t>矩形柱</t>
  </si>
  <si>
    <t>83.82</t>
  </si>
  <si>
    <t>010503005001</t>
  </si>
  <si>
    <t>过梁</t>
  </si>
  <si>
    <t>0.29</t>
  </si>
  <si>
    <t>010503001001</t>
  </si>
  <si>
    <t>基础梁</t>
  </si>
  <si>
    <t>24.99</t>
  </si>
  <si>
    <t>010503002001</t>
  </si>
  <si>
    <t>矩形梁</t>
  </si>
  <si>
    <t>30.63</t>
  </si>
  <si>
    <t>010505001001</t>
  </si>
  <si>
    <t>有梁板</t>
  </si>
  <si>
    <t>208.47</t>
  </si>
  <si>
    <t>010505001002</t>
  </si>
  <si>
    <t>有梁板（刚性地面）</t>
  </si>
  <si>
    <t>54.14</t>
  </si>
  <si>
    <t>010505003001</t>
  </si>
  <si>
    <t>斜板</t>
  </si>
  <si>
    <t>坡屋面板（36.1°）
1.混凝土种类:商品砼
2.混凝土强度等级:C30
3.混凝土泵送费</t>
  </si>
  <si>
    <t>99.25</t>
  </si>
  <si>
    <t>010505008002</t>
  </si>
  <si>
    <t>雨篷、悬挑板、阳台板</t>
  </si>
  <si>
    <t>楼层半高处空调板
1.混凝土种类:商品砼
2.混凝土强度等级:C30
3.混凝土泵送费</t>
  </si>
  <si>
    <t>10.8</t>
  </si>
  <si>
    <t>010506001001</t>
  </si>
  <si>
    <t>直形楼梯</t>
  </si>
  <si>
    <t>1.混凝土强度等级:C30
2.混凝土强度等级:商品砼
3.混凝土泵送费</t>
  </si>
  <si>
    <t>27.65</t>
  </si>
  <si>
    <t>钢筋工程</t>
  </si>
  <si>
    <t>010515001001</t>
  </si>
  <si>
    <t>现浇构件钢筋</t>
  </si>
  <si>
    <t>1.钢筋种类、规格:光圆钢筋HPB300，直径≤10mm</t>
  </si>
  <si>
    <t>t</t>
  </si>
  <si>
    <t>3.17</t>
  </si>
  <si>
    <t>010515001002</t>
  </si>
  <si>
    <t>1.钢筋种类、规格:带肋钢筋HRB400，直径≤10mm</t>
  </si>
  <si>
    <t>31.528</t>
  </si>
  <si>
    <t>010515001003</t>
  </si>
  <si>
    <t>1.钢筋种类、规格:带肋钢筋HRB400，直径≤18mm</t>
  </si>
  <si>
    <t>15.515</t>
  </si>
  <si>
    <t>010515001004</t>
  </si>
  <si>
    <t>1.钢筋种类、规格:带肋钢筋HRB400，直径≤25mm</t>
  </si>
  <si>
    <t>42.414</t>
  </si>
  <si>
    <t>010515001005</t>
  </si>
  <si>
    <t>砌体加固钢筋
1.钢筋种类、规格:光圆钢筋HPB300，直径≤10mm</t>
  </si>
  <si>
    <t>010515001006</t>
  </si>
  <si>
    <t>1.钢筋种类、规格:箍筋 圆钢HPB300 直径≤10mm</t>
  </si>
  <si>
    <t>0.42</t>
  </si>
  <si>
    <t>010515001007</t>
  </si>
  <si>
    <t>1.钢筋种类、规格:箍筋 带肋钢筋HRB400以内 直径≤10mm</t>
  </si>
  <si>
    <t>16.886</t>
  </si>
  <si>
    <t>010515001008</t>
  </si>
  <si>
    <t>1.钢筋种类、规格:箍筋 带肋钢筋HRB400以内 直径＞10mm</t>
  </si>
  <si>
    <t>2.765</t>
  </si>
  <si>
    <t>010516003001</t>
  </si>
  <si>
    <t>机械连接</t>
  </si>
  <si>
    <t>1.连接方式:双面焊
2.规格:14≤钢筋直径≤20mm</t>
  </si>
  <si>
    <t>个</t>
  </si>
  <si>
    <t>110</t>
  </si>
  <si>
    <t>010516003002</t>
  </si>
  <si>
    <t>1.连接方式:直螺纹套筒连接
2.规格:钢筋直径≤20mm</t>
  </si>
  <si>
    <t>394</t>
  </si>
  <si>
    <t>010516003003</t>
  </si>
  <si>
    <t>1.连接方式:直螺纹套筒连接
2.规格:钢筋直径≤25mm</t>
  </si>
  <si>
    <t>1231</t>
  </si>
  <si>
    <t>金属结构工程</t>
  </si>
  <si>
    <t>011503001001</t>
  </si>
  <si>
    <t>金属扶手、栏杆、栏板</t>
  </si>
  <si>
    <t>楼梯栏杆、扶手见12YJ8第18页节点2、节点C
1.扶手材料种类、规格:不锈钢扶手
2.栏杆材料种类、规格:不锈钢栏杆
3.楼梯栏杆高900mm,水平长度超500高1050mm</t>
  </si>
  <si>
    <t>m</t>
  </si>
  <si>
    <t>12.32</t>
  </si>
  <si>
    <t>011503001003</t>
  </si>
  <si>
    <t>坡道不锈钢栏杆木扶手
做法参12YJ8第14页详图4</t>
  </si>
  <si>
    <t>6.9</t>
  </si>
  <si>
    <t>011503001004</t>
  </si>
  <si>
    <t>护窗 不锈钢栏杆 不锈钢扶手</t>
  </si>
  <si>
    <t>27.72</t>
  </si>
  <si>
    <t>010607003001</t>
  </si>
  <si>
    <t>成品雨篷</t>
  </si>
  <si>
    <t>钢结构雨篷参07J501-1,JPI-1221a</t>
  </si>
  <si>
    <t>6.28</t>
  </si>
  <si>
    <t>010607001001</t>
  </si>
  <si>
    <t>成品空调金属百页护栏</t>
  </si>
  <si>
    <t>室外空空调穿孔铝板
1.框、扇材质:2.5厚成品穿孔铝板</t>
  </si>
  <si>
    <t>45</t>
  </si>
  <si>
    <t>屋面、雨水</t>
  </si>
  <si>
    <t>010901001001</t>
  </si>
  <si>
    <t>瓦屋面</t>
  </si>
  <si>
    <t>屋1 块瓦坡屋面(钢挂瓦条,外保温) 参:12YJ1 屋302B
1.块瓦
2.挂瓦条 L30x4,中距按瓦规格
3.顺水条-25x5,中距500
4.35厚C20细石混凝土持钉层,内配Φ4@100x100钢筋网
5.满铺0.4厚聚乙烯膜一层
6.一层5厚SBS改性沥青防水卷材(刷基层处理剂一遍)
7.20厚1:2.5水泥砂浆找平层
8.120厚挤塑聚苯板(保温层)
9.钢筋混凝土屋面板,板内预埋锚筋Φ10@900x900,伸入持钉层25</t>
  </si>
  <si>
    <t>579.55</t>
  </si>
  <si>
    <t>010902001001</t>
  </si>
  <si>
    <t>屋面卷材防水</t>
  </si>
  <si>
    <t>屋2：卷材防水平屋面（不上人保温屋面）参12YJ1 屋105
1.20厚1:2.5水泥砂浆保护层
2.干铺无纺聚酯纤维布一层
3.1层4厚SBS改性沥青防水卷材(刷基层处理剂一遍)
4.30厚C20细石混凝土找平
5.50厚挤塑聚苯板(保温层)
6.1:8水泥膨胀珍珠岩找2%坡,最薄处30mm
7.现浇钢筋混凝土屋面板</t>
  </si>
  <si>
    <t>96.04</t>
  </si>
  <si>
    <t>010902001002</t>
  </si>
  <si>
    <t>屋3：卷材防水平屋面（不上人屋面，无保温）参12YJ1 屋105
1.20厚1:2.5水泥砂浆保护层
2.干铺无纺聚酯纤维布一层
3.1层4厚SBS改性沥青防水卷材(刷基层处理剂一遍)
4.30厚C20细石混凝土找平
5.1:8水泥膨胀珍珠岩找2%坡,最薄处30mm
6.现浇钢筋混凝土屋面板</t>
  </si>
  <si>
    <t>16.45</t>
  </si>
  <si>
    <t>010902004001</t>
  </si>
  <si>
    <t>屋面排水管</t>
  </si>
  <si>
    <t>1.排水管品种、规格:外排水雨水管采用φ110mm硬质UPVC管材，阳台排水管选样φ75UPVC管材</t>
  </si>
  <si>
    <t>51.6</t>
  </si>
  <si>
    <t>地面、楼面</t>
  </si>
  <si>
    <t>011102003001</t>
  </si>
  <si>
    <t>块料楼地面</t>
  </si>
  <si>
    <t>部位：一层其他房间
地1：陶瓷地砖地面800*800 参12YJ1 地201
1.8~10厚地砖铺实拍平,稀水泥浆擦缝
2.30厚1:3干硬性水泥砂浆
3.素水泥砂浆一道
4.60厚C15混凝土垫层
5.150厚3:7灰土或碎石灌M5水泥砂浆
6.素土夯实</t>
  </si>
  <si>
    <t>593.66</t>
  </si>
  <si>
    <t>011102003002</t>
  </si>
  <si>
    <t>部位：一层楼梯间地面
地1：陶瓷地砖地面800*800 参12YJ1-地201
1.8~10厚地砖铺实拍平,稀水泥浆擦缝
2.30厚1:3干硬性水泥砂浆
3.素水泥砂浆一道
4.60厚C15混凝土垫层
5.150厚3:7灰土或碎石灌M5水泥砂浆
6.素土夯实</t>
  </si>
  <si>
    <t>38.57</t>
  </si>
  <si>
    <t>011102003003</t>
  </si>
  <si>
    <t>部位：一层卫生间、操作间
地2：陶瓷防滑地砖防水地面300*300 参12YJ1-地201XF1
1.8~10厚地砖铺实拍平,稀水泥浆擦缝
2.30厚1:3干硬性水泥砂浆
3.1.5厚聚氨酯防水涂料
4.20厚1:3水泥砂浆找平
5.最薄处30厚LC7.5轻骨料混凝土填充层找坡,坡向地漏
6.0.9厚聚乙烯丙纶防水卷材(400g/m2)用1.3厚专用粘结料满粘
7.60厚C15混凝土垫层随打随抹平
8.150厚3:7灰土或碎石灌M5水泥砂浆
9.素土夯实</t>
  </si>
  <si>
    <t>112.45</t>
  </si>
  <si>
    <t>011104004001</t>
  </si>
  <si>
    <t>防静电活动地板</t>
  </si>
  <si>
    <t>部位：一层电源室、票款室、票据室
地3：防静电地板 参12YJ1 地212N
1.150~350高活动地板
2.20厚1:2水泥砂浆抹面压光
3.素水泥砂浆一道
4.20厚聚合物水泥防水砂浆
5.60厚C15混凝土垫层
6.150厚3:7灰土或碎石灌M5水泥砂浆
7.素土夯实</t>
  </si>
  <si>
    <t>13.92</t>
  </si>
  <si>
    <t>011102003005</t>
  </si>
  <si>
    <t>部位：2层除卫生间、通讯机房外的其他房间
楼1：陶瓷地砖楼面800*800 参12YJ1 楼201
1.8~10厚地砖铺实拍平,稀水泥浆擦缝
2.30厚1:3干硬性水泥砂浆
3.素水泥砂浆一道
4.现浇钢筋混凝土楼板</t>
  </si>
  <si>
    <t>367.39</t>
  </si>
  <si>
    <t>011102003007</t>
  </si>
  <si>
    <t>部位：2层宿舍内卫生间、公共卫生间
楼2：陶瓷防滑地砖防水地面300*300 参12YJ1-楼201XF1
1.8~10厚地砖铺实拍平,稀水泥浆擦缝
2.30厚1:3干硬性水泥砂浆
3.1.5厚聚氨酯防水涂料
4.20厚1:3水泥砂浆找平
5.最薄处30厚LC7.5轻骨料混凝土填充层找坡,坡向地漏
6.0.9厚聚乙烯丙纶防水卷材(400g/m2)用1.3厚专用粘结料满粘
7.现浇钢筋混凝土楼板(基层处理平整)</t>
  </si>
  <si>
    <t>82.29</t>
  </si>
  <si>
    <t>011104004002</t>
  </si>
  <si>
    <t>部位：二层监控室、通讯机房
楼3：防静电地板 参12YJ1 楼212N
1.150~350高成品架空防静电活动地板,陶瓷面层
2.最薄处20厚1:2水泥砂浆找平,抹面压光
3.素水泥砂浆一道
4.现浇钢筋混凝土楼板</t>
  </si>
  <si>
    <t>49.74</t>
  </si>
  <si>
    <t>011105003001</t>
  </si>
  <si>
    <t>块料踢脚线</t>
  </si>
  <si>
    <t>部位：电源室、监控室、通讯机房、票款室、票据室
踢1：耐酸陶瓷砖踢脚（与内墙齐平）
1.13厚1:3水泥砂浆打底
2.7厚1:3水泥砂浆垫层
3.10厚水玻璃耐酸砂浆结合剂
4.10~60厚耐酸瓷砖面层,环氧树脂胶泥封头、勾缝</t>
  </si>
  <si>
    <t>312.98</t>
  </si>
  <si>
    <t>011105003002</t>
  </si>
  <si>
    <t>部位：其余房间
踢2：面砖踢脚 参12YJ1 踢3C
1.2厚配套专用界面砂浆批刮
2.7厚1:3水泥砂浆
3.6厚1:2水泥砂浆
4.素水泥砂浆一道(用专用胶粘剂粘贴时无此道工序)
5.3~4厚1:1水泥砂浆加水重20%建筑胶(或配套专用胶粘剂)粘结层
6.5~7厚面砖,水泥砂浆擦缝或填缝剂填缝</t>
  </si>
  <si>
    <t>443.45</t>
  </si>
  <si>
    <t>天棚</t>
  </si>
  <si>
    <t>011301001001</t>
  </si>
  <si>
    <t>天棚抹灰</t>
  </si>
  <si>
    <t>部位：一层宿舍、公共楼梯间、食库
顶1：混合砂浆乳胶漆顶棚 12YJ1 顶5
1.现浇钢筋混凝土板底面清理干净
2.5厚1:1:4水泥石灰砂浆打底
3.3厚1:0.5:3水泥石灰砂浆抹平
4.清理抹灰基层、满刮腻子一遍
5.底漆一遍
6.白色乳胶漆两遍</t>
  </si>
  <si>
    <t>171.76</t>
  </si>
  <si>
    <t>011301001002</t>
  </si>
  <si>
    <t>部位：楼梯板底面
顶1：混合砂浆乳胶漆顶棚 12YJ1 顶5
1.现浇钢筋混凝土板底面清理干净
2.5厚1:1:4水泥石灰砂浆打底
3.3厚1:0.5:3水泥石灰砂浆抹平
4.清理抹灰基层、满刮腻子一遍
5.底漆一遍
6.白色乳胶漆两遍</t>
  </si>
  <si>
    <t>55.3</t>
  </si>
  <si>
    <t>011302001001</t>
  </si>
  <si>
    <t>吊顶天棚</t>
  </si>
  <si>
    <t>部位：门厅、走廊、办公室、监控室、宿舍(顶层)
顶2：铝合金T型暗龙骨矿棉吸音板吊顶 参12YJ1 棚11
1.铝合金配套龙骨,主龙骨中距900~1000,T型龙骨中距300~600横撑中距600
2.15厚600x600开槽矿棉装饰板</t>
  </si>
  <si>
    <t>462.38</t>
  </si>
  <si>
    <t>011302001002</t>
  </si>
  <si>
    <t>部位：宿舍内卫生间、操作间公共卫生间
顶3：铝合金方形板吊顶 参12YJ1 棚15
1.铝合金配套龙骨
2.0.8厚500x500铝合金方形板</t>
  </si>
  <si>
    <t>97.45</t>
  </si>
  <si>
    <t>011302002001</t>
  </si>
  <si>
    <t>格栅吊顶</t>
  </si>
  <si>
    <t>部位：餐厅、备餐间
顶4：铝合金格栅吊顶 参12YJ1 棚18
1.铝合金配套龙骨 ,分格龙骨安装,也可不分格组装
2.40高格栅,规格为40x100x100</t>
  </si>
  <si>
    <t>41.6</t>
  </si>
  <si>
    <t>内墙面</t>
  </si>
  <si>
    <t>011204003001</t>
  </si>
  <si>
    <t>块料墙面</t>
  </si>
  <si>
    <t>部位：公共卫生间、宿舍内卫生间、操作间
内墙2：釉面砖内墙300*600 参12YJ1 6CF1
1.2厚配套专用界面砂浆批刮
2.7厚1:1:6水泥石灰砂浆
3.6厚1:0.5:3水泥石灰砂浆抹平
4.1.5厚聚氨酯防水涂料
5.素水泥砂浆一道(用专用胶粘剂粘贴时无此道工序)
6.3~4厚1:1水泥砂浆加水重20%建筑胶(或配套专用胶粘剂)粘结层
7.4~5厚釉面砖,白水泥浆擦缝或填缝剂填缝</t>
  </si>
  <si>
    <t>789</t>
  </si>
  <si>
    <t>011201001001</t>
  </si>
  <si>
    <t>墙面一般抹灰</t>
  </si>
  <si>
    <t>部位：其他房间
内墙1：混合砂浆乳胶漆墙面 12YJ1-内墙3C
1.2厚配套专用界面砂浆批刮
2.7厚1:1:6水泥石灰砂浆
3.6厚1:0.5:3水泥石灰砂浆抹平
4.清理基层、满刮腻子一遍（另见清单）
5.底漆一遍（另见清单）
6.白色乳胶漆两遍（另见清单）</t>
  </si>
  <si>
    <t>2630.58</t>
  </si>
  <si>
    <t>011406001001</t>
  </si>
  <si>
    <t>抹灰面油漆</t>
  </si>
  <si>
    <t>部位：其他房间
内墙1：混合砂浆乳胶漆墙面 12YJ1-内墙3C
1.2厚配套专用界面砂浆批刮（另见清单）
2.7厚1:1:6水泥石灰砂浆（另见清单）
3.6厚1:0.5:3水泥石灰砂浆抹平（另见清单）
4.清理基层、满刮腻子一遍
5.底漆一遍
6.白色乳胶漆两遍</t>
  </si>
  <si>
    <t>011210003001</t>
  </si>
  <si>
    <t>玻璃隔断</t>
  </si>
  <si>
    <t>办公区首层交款室钢化玻璃隔断</t>
  </si>
  <si>
    <t>7.56</t>
  </si>
  <si>
    <t>外墙面及外保温</t>
  </si>
  <si>
    <t>011201001004</t>
  </si>
  <si>
    <t>外墙1：真石漆外墙墙面（砌体部分）
参12YJ1 外墙9C
1.250厚自保温加气砼砌块外墙
2.2厚配套专用界面砂浆批刮
3.9厚2:1:8水泥石灰砂浆
4.6厚1:2.5水泥砂浆找平
5.5厚干粉类聚合物水泥防水砂浆,中间压入一层耐碱玻璃纤维网布
6.涂饰底层涂料（另见清单）
7.喷涂主层涂料（另见清单）
8.涂饰面层涂料二遍（另见清单）</t>
  </si>
  <si>
    <t>279.6</t>
  </si>
  <si>
    <t>011406001002</t>
  </si>
  <si>
    <t>1.外墙1：真石漆外墙墙面（砌体部分）
参12YJ1 外墙9C
2.涂饰底层涂料
3.喷涂主层涂料
4.饰面层涂料二遍</t>
  </si>
  <si>
    <t>011201001005</t>
  </si>
  <si>
    <t>外墙1：真石漆外墙墙面（热桥部位梁、柱等）
参12YJ1 外墙9C
1.2厚配套专用界面砂浆批刮
2.9厚2:1:8水泥石灰砂浆
3.6厚1:2.5水泥砂浆找平
4.50厚岩棉板保温层,两侧及侧面涂刷界面剂,配套胶粘剂粘接
5.抹第一道抹面胶浆3-6厚 (压入玻纤网格布)
6.锚栓锚固抹面胶浆复合耐碱玻纤网格布
7.抹第二道抹面胶浆3-6厚 (压入玻纤网格布)
8.薄抹第三道抹面胶浆
9.刮柔性耐水腻子
10.涂饰底层涂料
11.喷涂主层涂料
12.涂饰面层涂料二遍</t>
  </si>
  <si>
    <t>116</t>
  </si>
  <si>
    <t>011204003002</t>
  </si>
  <si>
    <t>外墙2：面砖外墙墙面（砌体部分） 参12YJ1外墙11C
1.250厚自保温加气砼砌块外墙
2.2厚配套专用界面砂浆批刮
3.9厚2:1:8水泥石灰砂浆
4.6厚1:2.5水泥砂浆找平
5.5厚干粉类聚合物水泥防水砂浆,中间压入一层热镀锌电焊网
6.配套专用胶粘剂粘结
7.5~7厚外墙面砖,填缝剂填缝</t>
  </si>
  <si>
    <t>223.29</t>
  </si>
  <si>
    <t>011204003003</t>
  </si>
  <si>
    <t>外墙2：面砖外墙墙面 参12YJ1外墙11C
1.热桥部位(梁、过梁、柱等)
2.清理墙面,满涂专用界面砂浆
3.50厚岩棉板保温层,两侧及侧面涂刷界面剂,配套胶粘剂粘接
4.5厚干粉类聚合物水泥防水抗裂抹面砂浆,中间压入一层热镀锌电焊网(锚固件与基层锚固)
5.配套专用胶粘剂粘结
6.5~7厚外墙面砖,填缝剂填缝</t>
  </si>
  <si>
    <t>81.2</t>
  </si>
  <si>
    <t>011204001001</t>
  </si>
  <si>
    <t>石材墙面</t>
  </si>
  <si>
    <t>1.墙体类型:立柱
2.安装方式:干挂石材
3.符合设计要求</t>
  </si>
  <si>
    <t>15.36</t>
  </si>
  <si>
    <t>门窗工程</t>
  </si>
  <si>
    <t>010801001001</t>
  </si>
  <si>
    <t>木质门</t>
  </si>
  <si>
    <t>1.门代号及洞口尺寸:平开夹板木门M1021:1000*2100
2.含门五金
3.其它符合设计要求</t>
  </si>
  <si>
    <t>樘</t>
  </si>
  <si>
    <t>29</t>
  </si>
  <si>
    <t>010802001001</t>
  </si>
  <si>
    <t>金属(塑钢）门</t>
  </si>
  <si>
    <t>1.门代号及洞口尺寸:MLC3529:3900*2900
2.门框或扇外围尺寸:不锈钢框保温玻璃门（市场成品定做）
3.玻璃品种、厚度:6+12A+6mm中空玻璃
4.其它符合设计要求</t>
  </si>
  <si>
    <t>1</t>
  </si>
  <si>
    <t>010802001002</t>
  </si>
  <si>
    <t>1.门代号及洞口尺寸:M1621:1600*2100
2.门框或扇外围尺寸:不锈钢框保温玻璃门（市场成品定做）
3.玻璃品种、厚度:6+12A+6mm中空玻璃
4.其它符合设计要求</t>
  </si>
  <si>
    <t>010802001003</t>
  </si>
  <si>
    <t>1.门代号及洞口尺寸:M0921:900*2100
2.门框或扇外围尺寸:钛镁合金门（市场成品定做）
3.其它符合设计要求</t>
  </si>
  <si>
    <t>16</t>
  </si>
  <si>
    <t>010802001004</t>
  </si>
  <si>
    <t>1.门代号及洞口尺寸:TM1529:1500*2900
2.门框或扇外围尺寸:钛镁合金门（市场成品定做）
3.其它符合设计要求</t>
  </si>
  <si>
    <t>2</t>
  </si>
  <si>
    <t>010802004001</t>
  </si>
  <si>
    <t>防盗门</t>
  </si>
  <si>
    <t>1.门代号及洞口尺寸:FDM1521:1500*2100
2.门框或扇外围尺寸:钢制安全入户门,兼保温、防盗功能
3.其它符合设计要求</t>
  </si>
  <si>
    <t>3</t>
  </si>
  <si>
    <t>010802004002</t>
  </si>
  <si>
    <t>1.门代号及洞口尺寸:FDM1527:1500*2700
2.门框或扇外围尺寸:钢制安全入户门,兼保温、防盗功能
3.其它符合设计要求</t>
  </si>
  <si>
    <t>010802004003</t>
  </si>
  <si>
    <t>1.门代号及洞口尺寸:FM甲1521:1500*2100
2.门框或扇外围尺寸:钢制安全入户门,兼保温、防盗功能
3.其它符合设计要求</t>
  </si>
  <si>
    <t>010802003001</t>
  </si>
  <si>
    <t>钢质防火门</t>
  </si>
  <si>
    <t>1.门代号及洞口尺寸:FM甲1021:1000*2100
2.门框或扇外围尺寸:甲级钢制防火门（平开）
3.闭门器
4.其它符合设计要求</t>
  </si>
  <si>
    <t>010802003003</t>
  </si>
  <si>
    <t>1.门代号及洞口尺寸:FM乙1021:1000*2100
2.门框或扇外围尺寸:乙级钢制防火门（平开）
3.闭门器
4.其它符合设计要求</t>
  </si>
  <si>
    <t>010802003004</t>
  </si>
  <si>
    <t>1.门代号及洞口尺寸:FM乙1521:1500*2100
2.门框或扇外围尺寸:乙级钢制防火门（平开）
3.闭门器、顺位器
4.其它符合设计要求</t>
  </si>
  <si>
    <t>4</t>
  </si>
  <si>
    <t>010807001001</t>
  </si>
  <si>
    <t>金属（塑钢、断桥）窗</t>
  </si>
  <si>
    <t>1.窗代号及洞口尺寸:C1820：1800*2000
2.框、扇材质:断桥铝合金中空玻璃平开窗
3.玻璃品种、厚度:6+12A+6mm中空玻璃
4.纱扇
5.其它符合设计要求</t>
  </si>
  <si>
    <t>35</t>
  </si>
  <si>
    <t>010807001002</t>
  </si>
  <si>
    <t>1.窗代号及洞口尺寸:C1820a：1800*2000
2.断桥铝合金中空玻璃平开窗
3.玻璃品种、厚度:6+12A+6mm中空玻璃
4.纱扇
5.其它符合设计要求</t>
  </si>
  <si>
    <t>010807001003</t>
  </si>
  <si>
    <t>1.窗代号及洞口尺寸:C1220：1200*2000
2.断桥铝合金中空玻璃平开窗全开，电控可开启
3.玻璃品种、厚度:6+12A+6mm中空玻璃
4.纱扇
5.其它符合设计要求</t>
  </si>
  <si>
    <t>010807001004</t>
  </si>
  <si>
    <t>1.窗代号及洞口尺寸:C0720：700*2000
2.断桥铝合金中空玻璃平开窗
3.玻璃品种、厚度:6+12A+6mm中空玻璃
4.纱扇
5.其它符合设计要求</t>
  </si>
  <si>
    <t>010807001010</t>
  </si>
  <si>
    <t>1.窗代号及洞口尺寸:ZHC5120：5100*2000
2.断桥铝合金中空玻璃平开窗
3.玻璃品种、厚度:6+12A+6mm中空玻璃
4.纱扇
5.其它符合设计要求</t>
  </si>
  <si>
    <t>010809004001</t>
  </si>
  <si>
    <t>石材窗台板</t>
  </si>
  <si>
    <t>成品大理石窗台板</t>
  </si>
  <si>
    <t>12.23</t>
  </si>
  <si>
    <t>卫生间器具</t>
  </si>
  <si>
    <t>011210005001</t>
  </si>
  <si>
    <t>成品隔断</t>
  </si>
  <si>
    <t>厕所隔断做法详参12YJ11第101页节点2和102页
1.隔断材料品种、规格、颜色：成品浴厕隔断安装，高1.8m</t>
  </si>
  <si>
    <t>167.04</t>
  </si>
  <si>
    <t>011210005002</t>
  </si>
  <si>
    <t>小便器隔断做法详参12YJ11第107页节点3
1.隔断材料品种、规格、颜色:三聚氰胺板小便器隔断靠墙安装，650mm高</t>
  </si>
  <si>
    <t>1.04</t>
  </si>
  <si>
    <t>010401012002</t>
  </si>
  <si>
    <t>1.零星砌砖名称、部位:卫生间蹲便地台高150mm
2.砖品种、规格、强度等级:零星砌体 普通砖</t>
  </si>
  <si>
    <t>4.24</t>
  </si>
  <si>
    <t>010404001001</t>
  </si>
  <si>
    <t>1.垫层材料种类、配合比、厚度:卫生间蹲便地台内炉渣垫层</t>
  </si>
  <si>
    <t>011505001001</t>
  </si>
  <si>
    <t>洗漱台</t>
  </si>
  <si>
    <t>卫生间洗面台
1.材料品种、规格、颜色:大理石洗漱台＞1m2、开孔</t>
  </si>
  <si>
    <t>11.84</t>
  </si>
  <si>
    <t>011505010001</t>
  </si>
  <si>
    <t>镜面玻璃</t>
  </si>
  <si>
    <t>1.宿舍内成品洗漱镜，距洗手台面300mm</t>
  </si>
  <si>
    <t>30.72</t>
  </si>
  <si>
    <t>011505002001</t>
  </si>
  <si>
    <t>晒衣架</t>
  </si>
  <si>
    <t>1.宿舍区洗衣房成品可升降晾衣架</t>
  </si>
  <si>
    <t>8</t>
  </si>
  <si>
    <t>010514001001</t>
  </si>
  <si>
    <t>垃圾道、通风道、烟道</t>
  </si>
  <si>
    <t>1.卫生间成品排气道
2.成品无动力风帽，市场选购</t>
  </si>
  <si>
    <t>套</t>
  </si>
  <si>
    <t>011210006001</t>
  </si>
  <si>
    <t>其他隔断</t>
  </si>
  <si>
    <t>宿舍区卫生间内40厚预制水泥板</t>
  </si>
  <si>
    <t>60.19</t>
  </si>
  <si>
    <t>其他工程</t>
  </si>
  <si>
    <t>010507001001</t>
  </si>
  <si>
    <t>散水、坡道</t>
  </si>
  <si>
    <t>散水 12YJ1 散1/1000宽
1.60厚C20混凝土，上撒1:1水泥砂子压实赶光
2.150厚3:7灰土
3.素土夯实，向外坡5%</t>
  </si>
  <si>
    <t>87.46</t>
  </si>
  <si>
    <t>010507001002</t>
  </si>
  <si>
    <t>坡道 12YJ1 坡13
1.40厚毛面花岗石版
2.30厚1:3干硬性水泥砂浆
3.素水泥砂浆一道
4.60厚C15混凝土
5.300厚3:7灰土
6.素土夯实</t>
  </si>
  <si>
    <t>31.8</t>
  </si>
  <si>
    <t>010507004001</t>
  </si>
  <si>
    <t>台阶</t>
  </si>
  <si>
    <t>入口台阶 12YJ1 台6
1.20厚花岗岩踏步及踢脚板,水泥浆擦缝
2.25厚1:3干硬性水泥砂浆
3.素水泥浆结合层一遍
4.60厚C15混凝土
5.300厚3:7灰土
6.素土夯实</t>
  </si>
  <si>
    <t>22.73</t>
  </si>
  <si>
    <t>010902008001</t>
  </si>
  <si>
    <t>屋面变形缝</t>
  </si>
  <si>
    <t>1.嵌缝材料种类:沥青麻丝嵌缝
2.盖缝材料:1厚铝合金盖缝板</t>
  </si>
  <si>
    <t>0.17</t>
  </si>
  <si>
    <t>010904003001</t>
  </si>
  <si>
    <t>楼（地）面砂浆防水(防潮）</t>
  </si>
  <si>
    <t>办公区一层电源室内信号井20厚1:2防水砂浆面层</t>
  </si>
  <si>
    <t>11.25</t>
  </si>
  <si>
    <t>010512008001</t>
  </si>
  <si>
    <t>成品活动钢盖板</t>
  </si>
  <si>
    <t>办公区一层电源室内信号井成品活动钢盖板</t>
  </si>
  <si>
    <t>措施项目</t>
  </si>
  <si>
    <t>011701001001</t>
  </si>
  <si>
    <t>综合脚手架</t>
  </si>
  <si>
    <t>1.建筑结构形式:框架结构
2.檐口高度:7.8m</t>
  </si>
  <si>
    <t>1188.16</t>
  </si>
  <si>
    <t>011703001001</t>
  </si>
  <si>
    <t>垂直运输</t>
  </si>
  <si>
    <t>011702025001</t>
  </si>
  <si>
    <t>基础垫层</t>
  </si>
  <si>
    <t>基础垫层模板</t>
  </si>
  <si>
    <t>45.61</t>
  </si>
  <si>
    <t>011702001001</t>
  </si>
  <si>
    <t>基础</t>
  </si>
  <si>
    <t>现浇混凝土模板 条形基础 钢筋混凝土(有肋式) 复合模板 钢支撑</t>
  </si>
  <si>
    <t>146</t>
  </si>
  <si>
    <t>011702005002</t>
  </si>
  <si>
    <t>现浇混凝土模板 基础梁 复合模板 钢支撑</t>
  </si>
  <si>
    <t>539.19</t>
  </si>
  <si>
    <t>011702011001</t>
  </si>
  <si>
    <t>直形墙</t>
  </si>
  <si>
    <t>混凝土墙模板，高度1m</t>
  </si>
  <si>
    <t>26</t>
  </si>
  <si>
    <t>011702002001</t>
  </si>
  <si>
    <t>基础层框架柱模板不超高</t>
  </si>
  <si>
    <t>596.98</t>
  </si>
  <si>
    <t>011702002002</t>
  </si>
  <si>
    <t>现浇混凝土模板 矩形柱 复合模板 钢支撑 实际高度(m):3.65</t>
  </si>
  <si>
    <t>39.07</t>
  </si>
  <si>
    <t>011702003001</t>
  </si>
  <si>
    <t>构造柱模板</t>
  </si>
  <si>
    <t>100.29</t>
  </si>
  <si>
    <t>011702009001</t>
  </si>
  <si>
    <t>过梁模板</t>
  </si>
  <si>
    <t>115.23</t>
  </si>
  <si>
    <t>011702008001</t>
  </si>
  <si>
    <t>圈梁</t>
  </si>
  <si>
    <t>外廊与外墙交接处墙体底部150mm高翻边、厨房卫生间周边墙体下部150mm高翻边模板</t>
  </si>
  <si>
    <t>64.87</t>
  </si>
  <si>
    <t>011702008002</t>
  </si>
  <si>
    <t>楼层半高处空调板圈梁模板</t>
  </si>
  <si>
    <t>46.43</t>
  </si>
  <si>
    <t>011702005001</t>
  </si>
  <si>
    <t>基础梁模板</t>
  </si>
  <si>
    <t>011702006001</t>
  </si>
  <si>
    <t>矩形梁模板</t>
  </si>
  <si>
    <t>267.41</t>
  </si>
  <si>
    <t>011702014001</t>
  </si>
  <si>
    <t>现浇混凝土模板 有梁板 复合模板 钢支撑  </t>
  </si>
  <si>
    <t>1145.05</t>
  </si>
  <si>
    <t>011702014003</t>
  </si>
  <si>
    <t>518.56</t>
  </si>
  <si>
    <t>011702014002</t>
  </si>
  <si>
    <t>坡屋面板模板</t>
  </si>
  <si>
    <t>863.45</t>
  </si>
  <si>
    <t>011702023002</t>
  </si>
  <si>
    <t>楼层半高处空调板模板</t>
  </si>
  <si>
    <t>27.13</t>
  </si>
  <si>
    <t>011702022001</t>
  </si>
  <si>
    <t>天沟、檐沟</t>
  </si>
  <si>
    <t>挑檐模板</t>
  </si>
  <si>
    <t>195.57</t>
  </si>
  <si>
    <t>011702028001</t>
  </si>
  <si>
    <t>外墙窗台压顶模板</t>
  </si>
  <si>
    <t>外墙窗台压顶、造型柱顶、女儿墙压顶模板</t>
  </si>
  <si>
    <t>25.24</t>
  </si>
  <si>
    <t>011702024001</t>
  </si>
  <si>
    <t>楼梯</t>
  </si>
  <si>
    <t>楼梯模板</t>
  </si>
  <si>
    <t>37.52</t>
  </si>
  <si>
    <t>011702025002</t>
  </si>
  <si>
    <t>其他现浇构件</t>
  </si>
  <si>
    <t>散水垫层模板</t>
  </si>
  <si>
    <t>0.24</t>
  </si>
  <si>
    <t>合  计</t>
  </si>
  <si>
    <t>给排水</t>
  </si>
  <si>
    <t>031001006001</t>
  </si>
  <si>
    <t>塑料管</t>
  </si>
  <si>
    <t>1.名称：室内排水管
2.材质、规格:聚丙烯超级静音排水塑料管  DN50
3.连接方式：橡胶圈柔性连接</t>
  </si>
  <si>
    <t>45.81</t>
  </si>
  <si>
    <t>031001006002</t>
  </si>
  <si>
    <t>1.名称：室内排水管
2.材质、规格:聚丙烯超级静音排水塑料管  DN75
3.连接方式：橡胶圈柔性连接</t>
  </si>
  <si>
    <t>41</t>
  </si>
  <si>
    <t>031001006003</t>
  </si>
  <si>
    <t>1.名称：室内排水管
2.材质、规格:聚丙烯超级静音排水塑料管  DN110
3.连接方式：橡胶圈柔性连接</t>
  </si>
  <si>
    <t>300</t>
  </si>
  <si>
    <t>031002003001</t>
  </si>
  <si>
    <t>套管</t>
  </si>
  <si>
    <t>1.名称、类型:钢套管
2.材质:焊接钢管
3.规格:DN110</t>
  </si>
  <si>
    <t>031004014001</t>
  </si>
  <si>
    <t>给、排水附(配)件</t>
  </si>
  <si>
    <t>1.材质:不锈钢
2.型号、规格:DN75</t>
  </si>
  <si>
    <t>031004014002</t>
  </si>
  <si>
    <t>1.材质:不锈钢
2.型号、规格:DN50</t>
  </si>
  <si>
    <t>031004014003</t>
  </si>
  <si>
    <t>1.材质:不锈钢
2.型号、规格:DN110</t>
  </si>
  <si>
    <t>031001007001</t>
  </si>
  <si>
    <t>复合管</t>
  </si>
  <si>
    <t>1.安装部位:室内
2.介质:PSP钢塑复合压力管
3.材质、规格:DN65
4.连接形式:螺纹连接
5.压力试验及吹、洗设计要求:水压试验、消毒冲洗</t>
  </si>
  <si>
    <t>21.54</t>
  </si>
  <si>
    <t>031001007002</t>
  </si>
  <si>
    <t>1.安装部位:室内
2.介质:PSP钢塑复合压力管
3.材质、规格:DN50
4.连接形式:螺纹连接
5.压力试验及吹、洗设计要求:水压试验、消毒冲洗</t>
  </si>
  <si>
    <t>13</t>
  </si>
  <si>
    <t>031001007003</t>
  </si>
  <si>
    <t>1.安装部位:室内
2.介质:PSP钢塑复合压力管
3.材质、规格:DN40
4.连接形式:螺纹连接
5.压力试验及吹、洗设计要求:水压试验、消毒冲洗</t>
  </si>
  <si>
    <t>7.29</t>
  </si>
  <si>
    <t>031001007004</t>
  </si>
  <si>
    <t>1.安装部位:室内
2.介质:PSP钢塑复合压力管
3.材质、规格:DN32
4.连接形式:螺纹连接
5.压力试验及吹、洗设计要求:水压试验、消毒冲洗</t>
  </si>
  <si>
    <t>66.28</t>
  </si>
  <si>
    <t>031001007008</t>
  </si>
  <si>
    <t>1.安装部位:室内
2.介质:PSP钢塑复合压力管
3.材质、规格:DN25
4.连接形式:螺纹连接
5.压力试验及吹、洗设计要求:水压试验、消毒冲洗</t>
  </si>
  <si>
    <t>13.22</t>
  </si>
  <si>
    <t>031001007005</t>
  </si>
  <si>
    <t>1.安装部位:室内
2.介质:PSP钢塑复合压力管
3.材质、规格:DN15
4.连接形式:螺纹连接
5.压力试验及吹、洗设计要求:水压试验、消毒冲洗</t>
  </si>
  <si>
    <t>25.93</t>
  </si>
  <si>
    <t>031201001002</t>
  </si>
  <si>
    <t>管道刷油</t>
  </si>
  <si>
    <t>1.油漆品种:管外壁刷蓝色调和漆一道,</t>
  </si>
  <si>
    <t>17.4</t>
  </si>
  <si>
    <t>031002001001</t>
  </si>
  <si>
    <t>管道支架</t>
  </si>
  <si>
    <t>1.材质:槽钢
2.管架形式:抗震支架</t>
  </si>
  <si>
    <t>kg</t>
  </si>
  <si>
    <t>14</t>
  </si>
  <si>
    <t>031002003002</t>
  </si>
  <si>
    <t>1.名称、类型:钢套管
2.材质:焊接钢管
3.规格:DN65</t>
  </si>
  <si>
    <t>031002003003</t>
  </si>
  <si>
    <t>1.名称、类型:钢套管
2.材质:焊接钢管
3.规格:DN32</t>
  </si>
  <si>
    <t>031001006004</t>
  </si>
  <si>
    <t>1.安装部位:室内
2.介质:PP-R给水管
3.材质、规格:DN50
4.连接形式:热熔连接
5.压力试验及吹、洗设计要求:水压试验、消毒冲洗</t>
  </si>
  <si>
    <t>13.97</t>
  </si>
  <si>
    <t>031001006005</t>
  </si>
  <si>
    <t>1.安装部位:室内
2.介质:PP-R给水管
3.材质、规格:DN40
4.连接形式:热熔连接
5.压力试验及吹、洗设计要求:水压试验、消毒冲洗</t>
  </si>
  <si>
    <t>17.71</t>
  </si>
  <si>
    <t>031001006006</t>
  </si>
  <si>
    <t>1.安装部位:室内
2.介质:PP-R给水管
3.材质、规格:DN32
4.连接形式:热熔连接
5.压力试验及吹、洗设计要求:水压试验、消毒冲洗</t>
  </si>
  <si>
    <t>7.8</t>
  </si>
  <si>
    <t>031001006007</t>
  </si>
  <si>
    <t>1.安装部位:室内
2.介质:PP-R给水管
3.材质、规格:DN25
4.连接形式:热熔连接
5.压力试验及吹、洗设计要求:水压试验、消毒冲洗</t>
  </si>
  <si>
    <t>2.24</t>
  </si>
  <si>
    <t>031001006008</t>
  </si>
  <si>
    <t>1.安装部位:室内
2.介质:PP-R给水管
3.材质、规格:DN20
4.连接形式:热熔连接
5.压力试验及吹、洗设计要求:水压试验、消毒冲洗
6.接头:铜管件</t>
  </si>
  <si>
    <t>139.66</t>
  </si>
  <si>
    <t>031001006011</t>
  </si>
  <si>
    <t>1.安装部位:室内管
2.介质:PP-R给水管
3.材质、规格:DN15
4.连接形式:热熔连接
5.压力试验及吹、洗设计要求:水压试验、消毒冲洗
6.接头:铜管件</t>
  </si>
  <si>
    <t>20.18</t>
  </si>
  <si>
    <t>031003013001</t>
  </si>
  <si>
    <t>水表</t>
  </si>
  <si>
    <t>1.安装部位(室内外）:室外
2.型号、规格:DN32</t>
  </si>
  <si>
    <t>组</t>
  </si>
  <si>
    <t>031003013002</t>
  </si>
  <si>
    <t>1.安装部位(室内外）:室外
2.型号、规格:DN65</t>
  </si>
  <si>
    <t>031003001013</t>
  </si>
  <si>
    <t>螺纹阀门</t>
  </si>
  <si>
    <t>1.类型:闸阀
2.材质:碳钢
3.规格、压力等级:DN65
4.连接形式:丝接</t>
  </si>
  <si>
    <t>031003001014</t>
  </si>
  <si>
    <t>1.类型:闸阀
2.材质:碳钢
3.规格、压力等级:DN32
4.连接形式:丝接</t>
  </si>
  <si>
    <t>031003001015</t>
  </si>
  <si>
    <t>1.类型:止回阀
2.材质:碳钢
3.规格、压力等级:DN65
4.连接形式:丝接</t>
  </si>
  <si>
    <t>031003001016</t>
  </si>
  <si>
    <t>1.类型:止回阀
2.材质:碳钢
3.规格、压力等级:DN32
4.连接形式:丝接</t>
  </si>
  <si>
    <t>031003001017</t>
  </si>
  <si>
    <t>1.类型:止回阀
2.材质:铜
3.规格、压力等级:DN20
4.连接形式:丝接</t>
  </si>
  <si>
    <t>031003001018</t>
  </si>
  <si>
    <t>1.类型:自动排气阀
2.材质:碳钢
3.规格、压力等级:DN15
4.连接形式:丝接
5.其他:带立管检查口</t>
  </si>
  <si>
    <t>9</t>
  </si>
  <si>
    <t>031003001019</t>
  </si>
  <si>
    <t>1.类型:截止阀
2.材质:碳钢
3.规格、压力等级:DN50
4.连接形式:丝接</t>
  </si>
  <si>
    <t>031003001020</t>
  </si>
  <si>
    <t>1.类型:截止阀
2.材质:碳钢
3.规格、压力等级:DN40
4.连接形式:丝接</t>
  </si>
  <si>
    <t>031003001021</t>
  </si>
  <si>
    <t>1.类型:截止阀
2.材质:碳钢
3.规格、压力等级:DN32
4.连接形式:丝接</t>
  </si>
  <si>
    <t>031003001022</t>
  </si>
  <si>
    <t>1.类型:截止阀
2.材质:铜
3.规格、压力等级:DN20
4.连接形式:丝接</t>
  </si>
  <si>
    <t>32</t>
  </si>
  <si>
    <t>031003001023</t>
  </si>
  <si>
    <t>1.类型:截止阀
2.材质:铜
3.规格、压力等级:DN15
4.连接形式:丝接</t>
  </si>
  <si>
    <t>40</t>
  </si>
  <si>
    <t>031004003001</t>
  </si>
  <si>
    <t>洗脸盆</t>
  </si>
  <si>
    <t>1.材质:陶瓷
2.规格、类型:嘴成单柄水套台式
3.组装形式:冷水</t>
  </si>
  <si>
    <t>031004006001</t>
  </si>
  <si>
    <t>大便器</t>
  </si>
  <si>
    <t>1.材质:陶瓷
2.规格、类型:液压脚踏冲洗阀蹲便器
3.组装形式:成套安装
4.其他:埋入式</t>
  </si>
  <si>
    <t>031004006002</t>
  </si>
  <si>
    <t>1.材质:陶瓷
2.规格、类型:低水箱蹲便器
3.组装形式:成套安装</t>
  </si>
  <si>
    <t>031004007001</t>
  </si>
  <si>
    <t>小便器</t>
  </si>
  <si>
    <t>1.材质:陶瓷
2.规格、类型:感应式壁挂式
3.组装形式:成套</t>
  </si>
  <si>
    <t>031004010001</t>
  </si>
  <si>
    <t>淋浴器</t>
  </si>
  <si>
    <t>1.材质、规格:不锈钢
2.组装形式:双管成套</t>
  </si>
  <si>
    <t>031004004001</t>
  </si>
  <si>
    <t>单池洗碗池</t>
  </si>
  <si>
    <t>1.材质:陶瓷
2.规格、类型:单池洗碗池
3.组装形式:成套</t>
  </si>
  <si>
    <t>031004004002</t>
  </si>
  <si>
    <t>冷水水嘴单面盥洗槽</t>
  </si>
  <si>
    <t>1.规格、类型:冷水水嘴单面盥洗槽
2.组装形式:成套</t>
  </si>
  <si>
    <t>031004008001</t>
  </si>
  <si>
    <t>其他成品卫生器具</t>
  </si>
  <si>
    <t>1.材质:陶瓷
2.规格、类型:拖布池
3.组装形式:成套</t>
  </si>
  <si>
    <t>6</t>
  </si>
  <si>
    <t>031004014004</t>
  </si>
  <si>
    <t>1.材质:洗衣机水龙头
2.型号、规格:DN25</t>
  </si>
  <si>
    <t>电气</t>
  </si>
  <si>
    <t>强电</t>
  </si>
  <si>
    <t>030404017001</t>
  </si>
  <si>
    <t>配电箱</t>
  </si>
  <si>
    <t>1.名称:配电总箱 1AP1、1AP2、1CF
2.规格:1600x600x400
3.安装方式:落地安装 基础抬高0.15米
4.满足设计及规范要求</t>
  </si>
  <si>
    <t>台</t>
  </si>
  <si>
    <t>030404017002</t>
  </si>
  <si>
    <t>1.名称:配电箱1.2AW1
2.规格:600*600*200
3.安装方式:距地1.5米，暗装
4.满足设计及规范要求</t>
  </si>
  <si>
    <t>030404017003</t>
  </si>
  <si>
    <t>1.名称:配电箱 1.2AL1
2.规格:600*500*120
3.安装方式:距地1.5米，暗装
4.满足设计及规范要求</t>
  </si>
  <si>
    <t>030404017004</t>
  </si>
  <si>
    <t>1.名称:配电箱 1CF-ZM
2.规格:500*300*120
3.安装方式:距地1.5米，暗装
4.满足设计及规范要求</t>
  </si>
  <si>
    <t>030404017005</t>
  </si>
  <si>
    <t>1.名称:宿舍配电箱KX
2.规格:300*300*120
3.安装方式:距地1.8米，暗装
4.满足设计及规范要求</t>
  </si>
  <si>
    <t>030404017006</t>
  </si>
  <si>
    <t>1.名称:空调开关箱 KT
2.安装方式:嵌入式
3.满足设计及规范要求</t>
  </si>
  <si>
    <t>030404017007</t>
  </si>
  <si>
    <t>1.名称:配电箱 QFfj
2.安装方式:嵌入式
3.满足设计及规范要求</t>
  </si>
  <si>
    <t>030404017008</t>
  </si>
  <si>
    <t>1.名称:应急照明配电箱
2.安装方式:底边距地1.5m明装
3.满足设计及规范要求</t>
  </si>
  <si>
    <t>030404035006</t>
  </si>
  <si>
    <t>插座</t>
  </si>
  <si>
    <t>1.名称：安全型插座
2.规格：10A，带安全门
3.安装方式：距地0.3米暗装
4.满足设计及规范要求</t>
  </si>
  <si>
    <t>136</t>
  </si>
  <si>
    <t>030404035007</t>
  </si>
  <si>
    <t>1.名称：空调挂机插座
2.规格：16A
3.安装方式：距地2.0米暗装
4.满足设计及规范要求</t>
  </si>
  <si>
    <t>12</t>
  </si>
  <si>
    <t>030404035008</t>
  </si>
  <si>
    <t>1.名称:防溅安全型插座 10A
2.底盒材质、规格:开关盒
3.安装方式:距地1.5m暗装                   4.满足设计及规范要求</t>
  </si>
  <si>
    <t>030404035009</t>
  </si>
  <si>
    <t>1.名称:密闭三相插座
2.规格:16A
3.安装方式:距地2.0m暗装                   4.满足设计及规范要求</t>
  </si>
  <si>
    <t>030404034004</t>
  </si>
  <si>
    <t>照明开关</t>
  </si>
  <si>
    <t>1.名称：声光控开关
2.规格：10A
3.安装方式：距地1.5米暗装
4.满足设计及规范要求</t>
  </si>
  <si>
    <t>7</t>
  </si>
  <si>
    <t>030404034005</t>
  </si>
  <si>
    <t>1.名称：三联单控开关
2.规格：10A
3.安装方式：距地1.3米暗装
4.满足设计及规范要求</t>
  </si>
  <si>
    <t>030404034006</t>
  </si>
  <si>
    <t>1.名称：双联单控开关
2.规格：10A
3.安装方式：距地1.3米暗装
4.满足设计及规范要求</t>
  </si>
  <si>
    <t>23</t>
  </si>
  <si>
    <t>030404034007</t>
  </si>
  <si>
    <t>1.名称：单联单控开关
2.规格：10A
3.安装方式：距地1.3米暗装
4.满足设计及规范要求</t>
  </si>
  <si>
    <t>11</t>
  </si>
  <si>
    <t>030412001004</t>
  </si>
  <si>
    <t>普通灯具</t>
  </si>
  <si>
    <t>1.名称：防水防尘吸顶灯
2.型号规格：LED  9W
3.安装方式：吸顶安装
4.满足设计及规范要求</t>
  </si>
  <si>
    <t>030412005006</t>
  </si>
  <si>
    <t>荧光灯</t>
  </si>
  <si>
    <t>1.名称：长形面板灯
2.规格：LED灯盘 28W 300*1200
3.安装方式：吸顶安装
4.满足设计及规范要求</t>
  </si>
  <si>
    <t>030412005007</t>
  </si>
  <si>
    <t>1.名称：方形面板灯
2.规格：LED灯盘 24W 600*600
3.安装方式：吸顶安装
4.满足设计及规范要求</t>
  </si>
  <si>
    <t>030412002001</t>
  </si>
  <si>
    <t>工厂灯</t>
  </si>
  <si>
    <t>1.名称:防水防尘型格栅荧光灯
2.型号:三基色2*28W
3.安装形式:吸顶安装(吊顶处配合装修嵌装)(600*600)</t>
  </si>
  <si>
    <t>030412001005</t>
  </si>
  <si>
    <t>1.名称:磨砂格栅荧光灯
2.型号:三基色2*28W
3.安装形式:吸顶安装(吊顶处配合装修嵌装)(300*600)</t>
  </si>
  <si>
    <t>030412005008</t>
  </si>
  <si>
    <t>1.名称：磨砂格栅荧光灯
2.规格：三基色2*36W自带电子镇流器
3.安装方式：嵌入荧光灯灯盘配合天花装修（300*1200）
4.满足设计及规范要求</t>
  </si>
  <si>
    <t>030412005009</t>
  </si>
  <si>
    <t>1.名称：磨砂格栅荧光灯（带蓄电池组件）
2.规格：三基色2*36W自带电子镇流器
3.安装方式：嵌入荧光灯灯盘配合天花装修（600*600）
4.满足设计及规范要求</t>
  </si>
  <si>
    <t>030412001006</t>
  </si>
  <si>
    <t>1.名称：吸顶灯
2.规格：LED  8W
3.安装方式：吸顶安装
4.满足设计及规范要求</t>
  </si>
  <si>
    <t>030412004004</t>
  </si>
  <si>
    <t>装饰灯</t>
  </si>
  <si>
    <t>1.名称：楼层指示消防应急标志灯
2.规格：LED 1W 
3.安装方式：距地2.5米壁装
4.满足设计及规范要求</t>
  </si>
  <si>
    <t>030412004005</t>
  </si>
  <si>
    <t>1.名称：安全出口指示灯
2.规格：LED 1W
3.安装方式：距地2.5米壁装
4.满足设计及规范要求</t>
  </si>
  <si>
    <t>030412004006</t>
  </si>
  <si>
    <t>1.名称：疏散指示灯
2.规格：LED 1W
3.安装方式：距地2.5米壁装
4.满足设计及规范要求</t>
  </si>
  <si>
    <t>18</t>
  </si>
  <si>
    <t>030412004007</t>
  </si>
  <si>
    <t>1.名称：消防应急照明灯
2.规格：LED 3W 
3.安装方式：距地2.5米壁装
4.满足设计及规范要求</t>
  </si>
  <si>
    <t>030411001011</t>
  </si>
  <si>
    <t>配管</t>
  </si>
  <si>
    <t>1.名称:电线管
2.材质:PC管
3.规格:DN20mm
4.配置形式:暗配
5.满足设计及规范要求</t>
  </si>
  <si>
    <t>811.16</t>
  </si>
  <si>
    <t>030411001003</t>
  </si>
  <si>
    <t>1.名称:电线管
2.材质:PC管
3.规格:DN25mm
4.配置形式:暗配
5.满足设计及规范要求</t>
  </si>
  <si>
    <t>49.22</t>
  </si>
  <si>
    <t>030411001013</t>
  </si>
  <si>
    <t>1.名称:穿线钢管
2.材质:镀锌钢管
3.规格:DN20mm
4.配置形式:暗配</t>
  </si>
  <si>
    <t>9.06</t>
  </si>
  <si>
    <t>030411001014</t>
  </si>
  <si>
    <t>1.名称:穿线钢管
2.材质:镀锌钢管
3.规格:DN40mm
4.配置形式:暗配
5.满足设计及规范要求</t>
  </si>
  <si>
    <t>5.76</t>
  </si>
  <si>
    <t>030411001001</t>
  </si>
  <si>
    <t>1.名称:穿线钢管
2.材质:镀锌钢管
3.规格:DN50mm
4.配置形式:暗配
5.满足设计及规范要求</t>
  </si>
  <si>
    <t>63.99</t>
  </si>
  <si>
    <t>030411001005</t>
  </si>
  <si>
    <t>1.名称:电线管
2.材质:JDG管
3.规格:DN25mm
4.配置形式:暗配
5.满足设计及规范要求</t>
  </si>
  <si>
    <t>240.62</t>
  </si>
  <si>
    <t>030411001006</t>
  </si>
  <si>
    <t>1.名称:电线管
2.材质:JDG管
3.规格:DN20mm
4.配置形式:暗配
5.满足设计及规范要求</t>
  </si>
  <si>
    <t>211.66</t>
  </si>
  <si>
    <t>030411004006</t>
  </si>
  <si>
    <t>配线</t>
  </si>
  <si>
    <t>1.名称：电气配线
2.规格：BV-2.5
3.安装方式：管内配线
4.满足设计及规范要求</t>
  </si>
  <si>
    <t>1470.45</t>
  </si>
  <si>
    <t>030411004007</t>
  </si>
  <si>
    <t>1.名称：电气配线
2.规格：BV-4
3.满足设计及规范要求</t>
  </si>
  <si>
    <t>1338.33</t>
  </si>
  <si>
    <t>030411004008</t>
  </si>
  <si>
    <t>1.名称：电气配线
2.规格：BV-6
3.安装方式：管内配线
4.满足设计及规范要求</t>
  </si>
  <si>
    <t>779.47</t>
  </si>
  <si>
    <t>030411004009</t>
  </si>
  <si>
    <t>1.名称:管内穿线
2.型号:NH-RVS-2*2.5
4.材质:铜芯</t>
  </si>
  <si>
    <t>216.06</t>
  </si>
  <si>
    <t>030408001002</t>
  </si>
  <si>
    <t>电力电缆</t>
  </si>
  <si>
    <t>1.名称：电力电缆
2.规格：YJV-0.6/1KV-5*10
3.安装方式：综合
4.满足设计及规范要求</t>
  </si>
  <si>
    <t>7.96</t>
  </si>
  <si>
    <t>030408006003</t>
  </si>
  <si>
    <t>电力电缆头</t>
  </si>
  <si>
    <t>1.名称：电力电缆头
2.规格：电缆截面≤10mm2
3.安装方式：综合
4.满足设计及规范要求</t>
  </si>
  <si>
    <t>030408001003</t>
  </si>
  <si>
    <t>1.名称：电力电缆
2.规格：YJV-0.6/1KV-5*16
3.安装方式：综合
4.满足设计及规范要求</t>
  </si>
  <si>
    <t>72.79</t>
  </si>
  <si>
    <t>030408006004</t>
  </si>
  <si>
    <t>1.名称：电力电缆头
2.规格：电缆截面≤16mm2
3.安装方式：综合
4.满足设计及规范要求</t>
  </si>
  <si>
    <t>030408001004</t>
  </si>
  <si>
    <t>1.名称：电力电缆
2.规格：YJV-0.6/1KV-5*2.5
3.安装方式：综合
4.满足设计及规范要求</t>
  </si>
  <si>
    <t>11.26</t>
  </si>
  <si>
    <t>030408006005</t>
  </si>
  <si>
    <t>030411003004</t>
  </si>
  <si>
    <t>桥架</t>
  </si>
  <si>
    <t>1.名称:钢制桥架
2.规格:200*100
3.类型:支架制作安装
4.满足设计及规范要求</t>
  </si>
  <si>
    <t>42.28</t>
  </si>
  <si>
    <t>030413001001</t>
  </si>
  <si>
    <t>铁构件</t>
  </si>
  <si>
    <t>1.名称:桥架支架
2.规格:型钢</t>
  </si>
  <si>
    <t>84.56</t>
  </si>
  <si>
    <t>030414002001</t>
  </si>
  <si>
    <t>送配电装置系统</t>
  </si>
  <si>
    <t>1.名称:送配电装置系统</t>
  </si>
  <si>
    <t>系统</t>
  </si>
  <si>
    <t>030404036002</t>
  </si>
  <si>
    <t>接线端子安装</t>
  </si>
  <si>
    <t>1.名称：接线端子安装
2.规格：导线截面≤4mm2
3.安装方式：综合
4.满足设计及规范要求</t>
  </si>
  <si>
    <t>163</t>
  </si>
  <si>
    <t>030411006001</t>
  </si>
  <si>
    <t>接线盒</t>
  </si>
  <si>
    <t>1.名称:接线盒
2.材质:塑料
3.安装形式:暗装
4.说明:其他未尽事宜详见图纸、图集及相关规范</t>
  </si>
  <si>
    <t>弱电</t>
  </si>
  <si>
    <t>综合布线</t>
  </si>
  <si>
    <t>030408004001</t>
  </si>
  <si>
    <t>电缆槽盒</t>
  </si>
  <si>
    <t>1.名称:金属槽盒
2.规格:100*50</t>
  </si>
  <si>
    <t>33.73</t>
  </si>
  <si>
    <t>030411003005</t>
  </si>
  <si>
    <t>1.名称:钢制桥架
2.规格:150x75
3.类型:支架制作安装</t>
  </si>
  <si>
    <t>48.98</t>
  </si>
  <si>
    <t>030413001002</t>
  </si>
  <si>
    <t>248.13</t>
  </si>
  <si>
    <t>030502010001</t>
  </si>
  <si>
    <t>配线架</t>
  </si>
  <si>
    <t>1.名称:网络配线架
2.安装方式：距地0.5米
3.满足设计及规范要求</t>
  </si>
  <si>
    <t>030411001016</t>
  </si>
  <si>
    <t>351</t>
  </si>
  <si>
    <t>030502005001</t>
  </si>
  <si>
    <t>双绞线缆</t>
  </si>
  <si>
    <t>1.名称:网络线
2.规格:UTP-CAT5E</t>
  </si>
  <si>
    <t>1380</t>
  </si>
  <si>
    <t>030502012001</t>
  </si>
  <si>
    <t>信息插座</t>
  </si>
  <si>
    <t>1.名称:双口信息插座
2.安装方式:暗装
3.满足设计及规范要求</t>
  </si>
  <si>
    <t>030411006003</t>
  </si>
  <si>
    <t>1.名称：接线盒
2.材质：塑料
3.规格、型号：综合
4.安装方式：综合
5.满足设计及规范要求</t>
  </si>
  <si>
    <t>防雷接地</t>
  </si>
  <si>
    <t>030409002002</t>
  </si>
  <si>
    <t>接地母线</t>
  </si>
  <si>
    <t>1.名称:镀锌扁钢 -25*4</t>
  </si>
  <si>
    <t>37.97</t>
  </si>
  <si>
    <t>030409002003</t>
  </si>
  <si>
    <t>1.名称:镀锌扁钢 -40*4</t>
  </si>
  <si>
    <t>246.89</t>
  </si>
  <si>
    <t>030409008002</t>
  </si>
  <si>
    <t>等电位端子箱、测试板</t>
  </si>
  <si>
    <t>1.名称:LEB局部等电位箱</t>
  </si>
  <si>
    <t>10</t>
  </si>
  <si>
    <t>030409008003</t>
  </si>
  <si>
    <t>1.名称:MEB总等电位箱</t>
  </si>
  <si>
    <t>030409003001</t>
  </si>
  <si>
    <t>避雷引下线</t>
  </si>
  <si>
    <t>1.名称:电阻测试
2.安装部位:主筋焊接
3.安装形式:利用建筑钢筋</t>
  </si>
  <si>
    <t>93.6</t>
  </si>
  <si>
    <t>030409005001</t>
  </si>
  <si>
    <t>避雷网</t>
  </si>
  <si>
    <t>1.名称:镀锌圆钢 Φ10
2.安装形式:混凝土块</t>
  </si>
  <si>
    <t>212.3</t>
  </si>
  <si>
    <t>030409004001</t>
  </si>
  <si>
    <t>均压环</t>
  </si>
  <si>
    <t>1.名称:接地网
2.安装形式:利用基础钢筋</t>
  </si>
  <si>
    <t>080808008001</t>
  </si>
  <si>
    <t>接地装置调试</t>
  </si>
  <si>
    <t>1.名称:接地系统调试</t>
  </si>
  <si>
    <t>通风空调</t>
  </si>
  <si>
    <t>030701003001</t>
  </si>
  <si>
    <t>空调器</t>
  </si>
  <si>
    <t>1.名称:壁挂式分体空调
2.规格:1.5HP
3.其他:详见图纸设计</t>
  </si>
  <si>
    <t>24</t>
  </si>
  <si>
    <t>030701003002</t>
  </si>
  <si>
    <t>1.名称:壁挂式分体空调
2.规格:2.0HP
3.其他:详见图纸设计</t>
  </si>
  <si>
    <t>030701003003</t>
  </si>
  <si>
    <t>1.名称:立柜式分体空调
2.规格:5.0HP
3.其他:详见图纸设计</t>
  </si>
  <si>
    <t>030108003001</t>
  </si>
  <si>
    <t>天花板用管道式换气扇</t>
  </si>
  <si>
    <t>1.名称:天花板用管道式换气扇
2.型号:JVF-CM-75(220v）
3.规格:风量：810m3/h 风压：285Pa 功率：0.13kW 噪声：54dB(A)</t>
  </si>
  <si>
    <t>030108003002</t>
  </si>
  <si>
    <t>1.名称:天花板用管道式换气扇
2.型号:JVF-CM-12(220v）
3.规格:风量：160m3/h 风压：100Pa   功率：0.018kW 噪声：40dB(A)</t>
  </si>
  <si>
    <t>030108003003</t>
  </si>
  <si>
    <t>轴流通风机</t>
  </si>
  <si>
    <t>1.名称:轴流通风机（防爆型）
2.型号:T35-1-2.8
3.规格:风量：1464m3/h  风压：48Pa  功率：0.025kW   电源：380V    转速：1450r/min 重量：14kg</t>
  </si>
  <si>
    <t>030702001001</t>
  </si>
  <si>
    <t>镀锌钢管</t>
  </si>
  <si>
    <t>1.材质:镀锌钢管风管
2.规格:直径100mm
3.板材厚度:0.5mm</t>
  </si>
  <si>
    <t>7.54</t>
  </si>
  <si>
    <t>030703007002</t>
  </si>
  <si>
    <t>碳钢风口、散流器、百叶窗</t>
  </si>
  <si>
    <t>1.名称:防雨百叶(铝合金)
2.规格:300*200</t>
  </si>
  <si>
    <t>030703007003</t>
  </si>
  <si>
    <t>1.名称:防雨百叶(铝合金)
2.规格:400*300</t>
  </si>
  <si>
    <t>030703007004</t>
  </si>
  <si>
    <t>1.名称:钢制单层百叶 500*250</t>
  </si>
  <si>
    <t>030702001002</t>
  </si>
  <si>
    <t>1.材质:镀锌钢管风管
2.规格:250*160
3.板材厚度:0.5mm</t>
  </si>
  <si>
    <t>16.4</t>
  </si>
  <si>
    <t>030702001003</t>
  </si>
  <si>
    <t>1.材质:镀锌钢管风管
2.规格:320*200
3.板材厚度:0.5mm</t>
  </si>
  <si>
    <t>9.36</t>
  </si>
  <si>
    <t>030703001001</t>
  </si>
  <si>
    <t>碳钢阀门</t>
  </si>
  <si>
    <t>1.名称:电动蝶阀
2.型号:320*200
3.其他:详见图纸</t>
  </si>
  <si>
    <t>030704001001</t>
  </si>
  <si>
    <t>通风工程检测、调试</t>
  </si>
  <si>
    <t>消防</t>
  </si>
  <si>
    <t>030901013001</t>
  </si>
  <si>
    <t>灭火器</t>
  </si>
  <si>
    <t>1.规格、型号:手提式磷酸铵盐干粉灭火器 ABC4</t>
  </si>
  <si>
    <t>具</t>
  </si>
  <si>
    <t>030901010001</t>
  </si>
  <si>
    <t>室内消火栓</t>
  </si>
  <si>
    <t>1.安装方式:室内消火栓
2.型号、规格:DN65
3.附件材质、规格:消防软管卷盘内径19mm，直径6mm直流喷雾喷枪，全铜快速接口，DN25快速接头，DN25阀门，消防按钮</t>
  </si>
  <si>
    <t>031001007006</t>
  </si>
  <si>
    <t>1.名称：室内消防给水管
2.材质、规格:PSP 钢塑复合管  DN25
3.管道压力：1.25MPa
4.连接方式：螺纹连接
5.压力试验及吹、洗设计要求:管道冲洗消毒</t>
  </si>
  <si>
    <t>19.25</t>
  </si>
  <si>
    <t>031001007007</t>
  </si>
  <si>
    <t>1.名称：室内消防给水管
2.材质、规格:PSP 钢塑复合管  DN32
3.管道压力：1.25MPa
4.连接方式：螺纹连接
5.压力试验及吹、洗设计要求:管道冲洗消毒</t>
  </si>
  <si>
    <t>61.10</t>
  </si>
  <si>
    <t>031002003004</t>
  </si>
  <si>
    <t>1.材质:焊接钢管
2.规格:DN32</t>
  </si>
  <si>
    <t>030905002001</t>
  </si>
  <si>
    <t>水灭火控制装置调试</t>
  </si>
  <si>
    <t>1.系统形式:消火栓灭火系统调试</t>
  </si>
  <si>
    <t>点</t>
  </si>
  <si>
    <t>031003001024</t>
  </si>
  <si>
    <t>1.类型:闸阀
2.规格、压力等级:DN32
3.连接形式:热熔连接</t>
  </si>
  <si>
    <t>031003001025</t>
  </si>
  <si>
    <t>1.类型:止回阀
2.规格、压力等级:DN32
3.连接形式:热熔连接</t>
  </si>
  <si>
    <t>031003001026</t>
  </si>
  <si>
    <t>1.类型:自动排气阀（带立管检查口）
2.规格、压力等级:DN15</t>
  </si>
  <si>
    <t>031201001003</t>
  </si>
  <si>
    <t>1.油漆品种:管外壁刷红色调和漆一道,</t>
  </si>
  <si>
    <t>10.24</t>
  </si>
  <si>
    <t>031201003001</t>
  </si>
  <si>
    <t>金属结构刷油</t>
  </si>
  <si>
    <t>1.除锈级别:除轻锈
2.油漆品种:防锈漆二道,灰色调和漆二道</t>
  </si>
  <si>
    <t>71.68</t>
  </si>
  <si>
    <t>031301017001</t>
  </si>
  <si>
    <t>脚手架搭拆</t>
  </si>
  <si>
    <t>项</t>
  </si>
  <si>
    <t>A.1</t>
  </si>
  <si>
    <t>平整场地</t>
  </si>
  <si>
    <t>1.土壤类别:一、二类土</t>
  </si>
  <si>
    <t>563.21</t>
  </si>
  <si>
    <t>238.29</t>
  </si>
  <si>
    <t>684.53</t>
  </si>
  <si>
    <t>010103001003</t>
  </si>
  <si>
    <t>465.73</t>
  </si>
  <si>
    <t>1.废弃料品种:综合土壤（清表杂填土）
2.运距:自行考虑</t>
  </si>
  <si>
    <t>168.96</t>
  </si>
  <si>
    <t>A.4</t>
  </si>
  <si>
    <t>1.砌块品种、规格、强度等级:加气混凝土砌块
2.墙体类型:内墙
3.砂浆强度等级:M5混合砂浆
4.墙体厚度:200mm</t>
  </si>
  <si>
    <t>7.23</t>
  </si>
  <si>
    <t>1.砌块品种、规格、强度等级:加气混凝土砌块
2.墙体类型:外墙
3.砂浆强度等级:M5混合砂浆
4.墙体厚度:250mm</t>
  </si>
  <si>
    <t>9.32</t>
  </si>
  <si>
    <t>A.5</t>
  </si>
  <si>
    <t>混凝土及钢筋混凝土工程</t>
  </si>
  <si>
    <t>1.混凝土种类:商品砼
2.混凝土强度等级:C15
3.商砼运距:自行考虑
4.含泵送费</t>
  </si>
  <si>
    <t>9.8</t>
  </si>
  <si>
    <t>65.73</t>
  </si>
  <si>
    <t>010502001001</t>
  </si>
  <si>
    <t>1.混凝土种类:商品砼
2.混凝土强度等级:C30
3.商砼运距:自行考虑
4.含泵送费</t>
  </si>
  <si>
    <t>6.4</t>
  </si>
  <si>
    <t>1.混凝土种类:商品砼
2.混凝土强度等级:C25
3.商砼运距:自行考虑</t>
  </si>
  <si>
    <t>010503004001</t>
  </si>
  <si>
    <t>38.58</t>
  </si>
  <si>
    <t>010505007001</t>
  </si>
  <si>
    <t>天沟(檐沟）、挑檐板</t>
  </si>
  <si>
    <t>2.02</t>
  </si>
  <si>
    <t>1.钢筋种类、规格:Φ10以内</t>
  </si>
  <si>
    <t>0.288</t>
  </si>
  <si>
    <t>1.钢筋种类、规格:Φ10以内 三级钢</t>
  </si>
  <si>
    <t>12.837</t>
  </si>
  <si>
    <t>1.钢筋种类、规格:Φ12~Φ18 三级钢</t>
  </si>
  <si>
    <t>3.127</t>
  </si>
  <si>
    <t>现浇构件带肋钢筋 带肋钢筋HRB400以内 直径 ≤25mm</t>
  </si>
  <si>
    <t>0.012</t>
  </si>
  <si>
    <t>砌体加固钢筋</t>
  </si>
  <si>
    <t>1.钢筋种类、规格:Ⅰ级钢筋Φ10以内</t>
  </si>
  <si>
    <t>0.162</t>
  </si>
  <si>
    <t>1.箍筋 圆钢HPB300 直径 ≤10mm</t>
  </si>
  <si>
    <t>1.294</t>
  </si>
  <si>
    <t>1.箍筋 带肋钢筋HRB400以内 直径 ≤10mm</t>
  </si>
  <si>
    <t>1.426</t>
  </si>
  <si>
    <t>1.箍筋 带肋钢筋HRB400以内 直径 &gt;10mm</t>
  </si>
  <si>
    <t>0.018</t>
  </si>
  <si>
    <t>010515001009</t>
  </si>
  <si>
    <t>现浇构件钢筋接头</t>
  </si>
  <si>
    <t>钢筋焊接、机械连接、植筋 电渣压力焊接 ≤φ18</t>
  </si>
  <si>
    <t>010515001010</t>
  </si>
  <si>
    <t>钢筋焊接、机械连接、植筋 电渣压力焊接 ≤φ32</t>
  </si>
  <si>
    <t>94</t>
  </si>
  <si>
    <t>A.8</t>
  </si>
  <si>
    <t>010801004001</t>
  </si>
  <si>
    <t>木质防火门</t>
  </si>
  <si>
    <t>1.门代号及洞口尺寸:FM甲1024-1000*2400
2.含所有五金配件
3.详见12YJ4-2-1PM-1024</t>
  </si>
  <si>
    <t>4.8</t>
  </si>
  <si>
    <t>1.等级:丙级
2.含所有五金配件</t>
  </si>
  <si>
    <t>10.68</t>
  </si>
  <si>
    <t>010805007001</t>
  </si>
  <si>
    <t>复合材料门</t>
  </si>
  <si>
    <t>1.门代号及洞口尺寸:GM1024-1000*2400钢木复合门
2.含所有五金配件</t>
  </si>
  <si>
    <t>2.4</t>
  </si>
  <si>
    <t>1.断热铝合金中空玻璃推拉窗5+9A+5mm中空玻璃
2.含纱扇</t>
  </si>
  <si>
    <t>010807003001</t>
  </si>
  <si>
    <t>金属百叶窗</t>
  </si>
  <si>
    <t>1.窗代号及洞口尺寸:BYC1512-1500*1200
2.框、扇材质:铝合金</t>
  </si>
  <si>
    <t>1.8</t>
  </si>
  <si>
    <t>内装修工程</t>
  </si>
  <si>
    <t>地面</t>
  </si>
  <si>
    <t>1.部位:工具间
2.素土夯实
3.150mm厚3:7灰土
4.60厚C15混凝土垫层
5.素水泥浆一道
6.20mm厚1:3干硬性水泥砂浆粘贴600*600陶瓷地砖
7.12YJ1-地201</t>
  </si>
  <si>
    <t>22.46</t>
  </si>
  <si>
    <t>防腐块料楼地面</t>
  </si>
  <si>
    <t>1.部位:发电机房
2.素土夯实
3.150mm厚3:7灰土
4.100厚C15混凝土垫层
5.素水泥浆一道
6.20厚1:3水泥砂浆找平
7.刷底子油一道
8.4厚一布二胶耐碱玻璃网布防油渗胶泥隔离层
9.满涂防油渗水泥浆一道
10.70厚C30防油渗混凝土随打随抹光（内配φ6@200双向钢筋网）
11.12YJ1-地406</t>
  </si>
  <si>
    <t>30.58</t>
  </si>
  <si>
    <t>1.部位:变配电房
2.素土夯实
3.150mm厚3:7灰土
4.120厚C20混凝土垫层
5.素水泥浆一道
6.最薄处20厚1:3水泥砂浆找平
7.1.5厚聚氨酯隔离层，表面撒粘细石英砂
8.4-6厚环氧胶泥结合层
9.面层材料品种、规格、颜色:30厚600*600耐酸砖用环氧胶泥铺砌，缝宽2-3
10.12YJ1-地407</t>
  </si>
  <si>
    <t>55.02</t>
  </si>
  <si>
    <t>1.墙体类型:内墙
2.详见12YJ1内墙3C</t>
  </si>
  <si>
    <t>180.32</t>
  </si>
  <si>
    <t>1.基层类型:一般抹灰面（内墙）
2.腻子种类:成品腻子
3.刮腻子遍数:2遍
4.油漆品种、刷漆遍数:一底漆两面漆</t>
  </si>
  <si>
    <t>内墙墙裙</t>
  </si>
  <si>
    <t>1.墙体类型:内墙
2.粘结层:5厚配套耐酸胶泥
3.面层材料品种、规格、颜色:10厚耐酸瓷砖，胶泥挤缝</t>
  </si>
  <si>
    <t>57.6</t>
  </si>
  <si>
    <t>1.基层类型:混凝土
2.抹灰厚度、材料种类:12YJ1顶5
3.工具间</t>
  </si>
  <si>
    <t>24.3</t>
  </si>
  <si>
    <t>1.基层类型:混凝土
2.抹灰厚度、材料种类:12YJ1顶6
3.发电机房、变配电房</t>
  </si>
  <si>
    <t>98.28</t>
  </si>
  <si>
    <t>外装修</t>
  </si>
  <si>
    <t>011001003001</t>
  </si>
  <si>
    <t>保温隔热墙面</t>
  </si>
  <si>
    <t>1.保温隔热部位:墙体
2.保温隔热方式:外保温
3.保温隔热材料品种、规格及厚度:20厚无机轻集料保温砂浆Ⅰ型，A级</t>
  </si>
  <si>
    <t>184.04</t>
  </si>
  <si>
    <t>011201001002</t>
  </si>
  <si>
    <t>1.部位:挑檐压顶及侧面线条抹灰
2.面层厚度、砂浆配合比:20厚1:3水泥砂浆</t>
  </si>
  <si>
    <t>104.2</t>
  </si>
  <si>
    <t>011203001001</t>
  </si>
  <si>
    <t>零星项目一般抹灰</t>
  </si>
  <si>
    <t>1.基层类型、部位:空调板、檐沟
2.面层厚度、砂浆配合比:20厚1:3水泥砂浆</t>
  </si>
  <si>
    <t>35.7</t>
  </si>
  <si>
    <t>1.墙体类型:外墙 
2.面层材料品种、规格、颜色:250*110面砖</t>
  </si>
  <si>
    <t>27.48</t>
  </si>
  <si>
    <t>真石漆</t>
  </si>
  <si>
    <t>1.基层类型:保温及非保温外墙</t>
  </si>
  <si>
    <t>239.29</t>
  </si>
  <si>
    <t>平屋面12YJ1-屋105-2F1-50B1</t>
  </si>
  <si>
    <t>1.卷材品种、规格、厚度:SBS
2.防水层数:1层
3.防水层做法:4mm改性沥青卷材 热熔法</t>
  </si>
  <si>
    <t>99.83</t>
  </si>
  <si>
    <t>011001001001</t>
  </si>
  <si>
    <t>保温隔热屋面</t>
  </si>
  <si>
    <t>1.保温隔热材料品种、规格、厚度:最薄处30厚找坡2%找坡层：1:8水泥憎水膨胀珍珠岩</t>
  </si>
  <si>
    <t>420.85</t>
  </si>
  <si>
    <t>011001001002</t>
  </si>
  <si>
    <t>1.保温隔热材料品种、规格、厚度:50厚B1挤塑聚苯板</t>
  </si>
  <si>
    <t>011101001001</t>
  </si>
  <si>
    <t>水泥砂浆楼地面</t>
  </si>
  <si>
    <t>1.隔离层:0.4厚聚乙烯膜
2.面层厚度、砂浆配合比:20厚1:2.5水泥砂浆保护层</t>
  </si>
  <si>
    <t>011101003001</t>
  </si>
  <si>
    <t>细石混凝土找平层</t>
  </si>
  <si>
    <t>1.找平层厚度、砂浆配合比:30厚C20细石混凝土</t>
  </si>
  <si>
    <t>011101006001</t>
  </si>
  <si>
    <t>平面砂浆找平层</t>
  </si>
  <si>
    <t>1.找平层厚度、砂浆配合比:20厚1:2.5水泥砂浆找平（填充料上）</t>
  </si>
  <si>
    <t>瓦屋面12YJ1-屋302A</t>
  </si>
  <si>
    <t>010515001011</t>
  </si>
  <si>
    <t>1.钢筋混凝土屋面板，板内预埋锚筋φ10@900*900，伸入持钉层25</t>
  </si>
  <si>
    <t>0.041</t>
  </si>
  <si>
    <t>1.顺水条-25*5，中距500
2.挂瓦条L30*4，中距按瓦规格
3.块瓦</t>
  </si>
  <si>
    <t>30.15</t>
  </si>
  <si>
    <t>011101003002</t>
  </si>
  <si>
    <t>1.隔离层：0.4厚聚乙烯膜
2.找平层厚度、砂浆配合比:35厚C20细石混凝土持钉层，内配φ4@100*100钢筋网</t>
  </si>
  <si>
    <t>011101006002</t>
  </si>
  <si>
    <t>1.找平层厚度、砂浆配合比:20厚1：2.5水泥砂浆找平层（硬基层上）</t>
  </si>
  <si>
    <t>电缆沟、设备基础等</t>
  </si>
  <si>
    <t>010101003002</t>
  </si>
  <si>
    <t>挖沟槽土方</t>
  </si>
  <si>
    <t>1.土壤类别:一、二类土
2.挖土深度:2m 内
3.人工挖沟槽</t>
  </si>
  <si>
    <t>1.51</t>
  </si>
  <si>
    <t>010501001002</t>
  </si>
  <si>
    <t>1.混凝土种类:预拌
2.混凝土强度等级:C15</t>
  </si>
  <si>
    <t>0.25</t>
  </si>
  <si>
    <t>010501006001</t>
  </si>
  <si>
    <t>设备基础</t>
  </si>
  <si>
    <t>1.混凝土种类:预拌
2.混凝土强度等级:C25</t>
  </si>
  <si>
    <t>1.27</t>
  </si>
  <si>
    <t>电缆沟 钢板</t>
  </si>
  <si>
    <t>1.规格类型:758*600*6钢板</t>
  </si>
  <si>
    <t>0.638</t>
  </si>
  <si>
    <t>010516002001</t>
  </si>
  <si>
    <t>预埋铁件</t>
  </si>
  <si>
    <t>1.钢材种类:钢板
2.规格:100*100*6  24块，75*75*6  4块</t>
  </si>
  <si>
    <t>011203001002</t>
  </si>
  <si>
    <t>1.基层类型、部位:电缆沟
2.面层厚度、砂浆配合比:20厚1:2.5水泥砂浆找平</t>
  </si>
  <si>
    <t>3.87</t>
  </si>
  <si>
    <t>室外工程</t>
  </si>
  <si>
    <t>散水</t>
  </si>
  <si>
    <t>散水
详见12YJ1 散1
1.素土夯实，向外坡4%
2.150厚3:7灰土
3.60厚C20混凝土，上撒加1:1水泥砂子压实赶光
4.嵌缝膏填缝</t>
  </si>
  <si>
    <t>43.4</t>
  </si>
  <si>
    <t>坡道</t>
  </si>
  <si>
    <t>坡道
详见12YJ1 坡2
1.素土夯实
2.300厚3:7灰土
3.100厚C20混凝土，随捣随抹成麻面</t>
  </si>
  <si>
    <t>12.73</t>
  </si>
  <si>
    <t>1.垫层材料种类、厚度:300mm厚3:7灰土
2.面层厚度:60mm厚C20混凝土
3.混凝土种类:预拌
4.详见12YJ1-台1</t>
  </si>
  <si>
    <t>2.16</t>
  </si>
  <si>
    <t>雨水管</t>
  </si>
  <si>
    <t>1.排水管品种、规格:UPVC φ110
2.落水斗、落水口、弯头品种、规格:UPVC φ110</t>
  </si>
  <si>
    <t>010902006001</t>
  </si>
  <si>
    <t>屋面（廊、阳台）泄（吐）水管</t>
  </si>
  <si>
    <t>1.吐水管品种、规格:UPVC φ32</t>
  </si>
  <si>
    <t>根</t>
  </si>
  <si>
    <t>1.建筑结构形式:框架
2.檐口高度:4.08m</t>
  </si>
  <si>
    <t>120.7</t>
  </si>
  <si>
    <t>011701006001</t>
  </si>
  <si>
    <t>满堂脚手架</t>
  </si>
  <si>
    <t>1.天棚抹灰满堂架</t>
  </si>
  <si>
    <t>85.76</t>
  </si>
  <si>
    <t>011701006002</t>
  </si>
  <si>
    <t>1.室内浇筑高度在3.6m以外的楼板</t>
  </si>
  <si>
    <t>108.54</t>
  </si>
  <si>
    <t>011702001003</t>
  </si>
  <si>
    <t>现浇混凝土模板 带形基础 钢筋混凝土(有肋式) 复合模板 钢支撑</t>
  </si>
  <si>
    <t>41.82</t>
  </si>
  <si>
    <t>011702001002</t>
  </si>
  <si>
    <t>现浇混凝土模板 设备基础(块体≤5m3) 复合模板 钢支撑</t>
  </si>
  <si>
    <t>2.87</t>
  </si>
  <si>
    <t>现浇混凝土模板 矩形柱 复合模板 钢支撑</t>
  </si>
  <si>
    <t>75.52</t>
  </si>
  <si>
    <t>现浇混凝土模板 构造柱 复合模板 钢支撑</t>
  </si>
  <si>
    <t>8.98</t>
  </si>
  <si>
    <t>现浇混凝土模板 矩形梁 复合模板 钢支撑</t>
  </si>
  <si>
    <t>120</t>
  </si>
  <si>
    <t>现浇混凝土模板 圈梁 直形 复合模板 钢支撑</t>
  </si>
  <si>
    <t>现浇混凝土模板 过梁 复合模板 钢支撑</t>
  </si>
  <si>
    <t>12.81</t>
  </si>
  <si>
    <t>现浇混凝土模板 有梁板 复合模板 钢支撑</t>
  </si>
  <si>
    <t>220.75</t>
  </si>
  <si>
    <t>011702021001</t>
  </si>
  <si>
    <t>栏板</t>
  </si>
  <si>
    <t>现浇混凝土模板 栏板 复合模板钢支撑</t>
  </si>
  <si>
    <t>31.5</t>
  </si>
  <si>
    <t>现浇混凝土模板 天沟挑檐 复合模板钢支撑</t>
  </si>
  <si>
    <t>54.85</t>
  </si>
  <si>
    <t>011702023001</t>
  </si>
  <si>
    <t>现浇混凝土模板 雨篷板 直形 复合模板钢支撑</t>
  </si>
  <si>
    <t>15.94</t>
  </si>
  <si>
    <t>现浇混凝土模板 基础垫层复合模板</t>
  </si>
  <si>
    <t>13.2</t>
  </si>
  <si>
    <t>011702026001</t>
  </si>
  <si>
    <t>电缆沟、地沟</t>
  </si>
  <si>
    <t>现浇混凝土模板 地沟 复合模板木支撑</t>
  </si>
  <si>
    <t>39.56</t>
  </si>
  <si>
    <t>011702027001</t>
  </si>
  <si>
    <t>现浇混凝土模板 台阶 复合模板木支撑</t>
  </si>
  <si>
    <t>1.建筑物建筑类型及结构形式:框架
2.地下室建筑面积:0
3.建筑物檐口高度、层数:4.08m</t>
  </si>
  <si>
    <t>1.名称:双电源切换箱ALE1
2.安装方式:距地1.5m暗装</t>
  </si>
  <si>
    <t>030412005001</t>
  </si>
  <si>
    <t>1.名称:自带蓄电池双管LED灯
2.规格:2*24W</t>
  </si>
  <si>
    <t>030412005002</t>
  </si>
  <si>
    <t>1.名称:自带蓄电池单管LED灯
2.规格24W</t>
  </si>
  <si>
    <t>030412001001</t>
  </si>
  <si>
    <t>1.名称：吸顶灯
2.规格：JXD5,1*18*YH
3.安装方式：吸顶安装
4.满足设计及规范要求</t>
  </si>
  <si>
    <t>030412002002</t>
  </si>
  <si>
    <t>1.名称:自带蓄电池防水防尘灯(节能型
2.规格:48W
3.安装形式:吸顶式</t>
  </si>
  <si>
    <t>030412002003</t>
  </si>
  <si>
    <t>1.名称:防爆型节能灯
2.规格:20W
3.安装形式:吸顶式</t>
  </si>
  <si>
    <t>1.名称:防爆单极开关
2.安装方式:暗装</t>
  </si>
  <si>
    <t>030404035004</t>
  </si>
  <si>
    <t>1.名称:安全插座 10A
2.安装方式:暗装</t>
  </si>
  <si>
    <t>030404035005</t>
  </si>
  <si>
    <t>1.名称:防水安全型插座 10A
2.安装方式:暗装</t>
  </si>
  <si>
    <t>1.名称:密闭单极开关
2.安装方式:暗装</t>
  </si>
  <si>
    <t>030404034008</t>
  </si>
  <si>
    <t>1.名称:密闭双极开关
2.安装方式:暗装</t>
  </si>
  <si>
    <t>030404034009</t>
  </si>
  <si>
    <t>1.名称:双单联单控开关
2.安装方式:暗装</t>
  </si>
  <si>
    <t>030404034010</t>
  </si>
  <si>
    <t>1.名称:三联单控开关
2.安装方式:暗装</t>
  </si>
  <si>
    <t>1.名称:空调挂机插座 16A
2.安装方式:暗装</t>
  </si>
  <si>
    <t>030412004001</t>
  </si>
  <si>
    <t>030412004002</t>
  </si>
  <si>
    <t>1.名称:应急照明箱
2.安装方式:底边距地1.5m明装
3.满足设计及规范要求</t>
  </si>
  <si>
    <t>030411001004</t>
  </si>
  <si>
    <t>40.78</t>
  </si>
  <si>
    <t>1.名称:穿线钢管
2.材质:镀锌钢管
3.规格:DN15mm
4.配置形式:暗配</t>
  </si>
  <si>
    <t>182.78</t>
  </si>
  <si>
    <t>239.88</t>
  </si>
  <si>
    <t>030411001007</t>
  </si>
  <si>
    <t>30.32</t>
  </si>
  <si>
    <t>030411004004</t>
  </si>
  <si>
    <t>1.名称:管内穿线
2.配线形式:照明线路
3.型号:ZRBV-2.5
4.端子:接线端子
5.配线部位:暗敷</t>
  </si>
  <si>
    <t>254.87</t>
  </si>
  <si>
    <t>030411004005</t>
  </si>
  <si>
    <t>32.52</t>
  </si>
  <si>
    <t>1.名称:管内穿线
2.配线形式:照明线路
3.型号:ZRBV-4
4.端子:接线端子
5.配线部位:暗敷</t>
  </si>
  <si>
    <t>235.05</t>
  </si>
  <si>
    <t>030404036001</t>
  </si>
  <si>
    <t>15</t>
  </si>
  <si>
    <t>1.名称：接线端子安装
2.规格：导线截面≤2.5mm2
3.安装方式：综合
4.满足设计及规范要求</t>
  </si>
  <si>
    <t>38</t>
  </si>
  <si>
    <t>030409002001</t>
  </si>
  <si>
    <t>43.87</t>
  </si>
  <si>
    <t>1.名称:镀锌圆钢 Φ10</t>
  </si>
  <si>
    <t>53.65</t>
  </si>
  <si>
    <t>030409008001</t>
  </si>
  <si>
    <t>1.名称:电阻测试
2.安装形式:利用建筑钢筋</t>
  </si>
  <si>
    <t>30</t>
  </si>
  <si>
    <t>63.4</t>
  </si>
  <si>
    <t>030409001001</t>
  </si>
  <si>
    <t>接地极</t>
  </si>
  <si>
    <t>1.名称:镀锌钢管
2.土质:一般土</t>
  </si>
  <si>
    <t>1.名称:低噪声新型壁式轴流风机（防爆型）
2.型号:XBDZ-NO2.8型（380V）
3.规格:风量：1650m/h全压：58Pa  功率：0.06kW  转速：1450r/min 噪声：60dB(A)</t>
  </si>
  <si>
    <t>1.名称:低噪声新型壁式轴流风机
2.型号:DFBZ-NO3.6型（220v）
3.规格:风量：2480m/h全压：73Pa  功率：0.09kW  转速：1450r/min 噪声：60dB(A)</t>
  </si>
  <si>
    <t>030703007001</t>
  </si>
  <si>
    <t>1.名称:防雨百叶 300*300
2.材质:钢</t>
  </si>
  <si>
    <t>1735.61</t>
  </si>
  <si>
    <t>010101004001</t>
  </si>
  <si>
    <t>挖基坑土方</t>
  </si>
  <si>
    <t>1.土壤类别:一、二类土
2.挖土深度:2.6m</t>
  </si>
  <si>
    <t>2963.69</t>
  </si>
  <si>
    <t>1.密实度要求:槽坑夯填
2.填方材料品种:素土
3.填方来源、运距:场内原土</t>
  </si>
  <si>
    <t>2878.25</t>
  </si>
  <si>
    <t>14.11</t>
  </si>
  <si>
    <t>010501003001</t>
  </si>
  <si>
    <t>独立基础</t>
  </si>
  <si>
    <t>78</t>
  </si>
  <si>
    <t>010502003001</t>
  </si>
  <si>
    <t>异形柱</t>
  </si>
  <si>
    <t>1.混凝土种类:预拌
2.混凝土强度等级:C30</t>
  </si>
  <si>
    <t>35.59</t>
  </si>
  <si>
    <t>1.389</t>
  </si>
  <si>
    <t>1.钢筋种类、规格:Φ14 三级钢</t>
  </si>
  <si>
    <t>2.382</t>
  </si>
  <si>
    <t>1.钢筋种类、规格:Φ25 三级钢</t>
  </si>
  <si>
    <t>4.879</t>
  </si>
  <si>
    <t>电渣压力焊接 ≤φ32</t>
  </si>
  <si>
    <t>128</t>
  </si>
  <si>
    <t>010606002009</t>
  </si>
  <si>
    <t>钢檩条</t>
  </si>
  <si>
    <t>1.构件类型:□120X60X3.0主檩条
2.安装高度:9.6m
3.螺栓种类:在制作前钢材表面应进行人工除锈处理，除锈质量等级为Sa2.5（或St3）级标准
4.环氧富锌底漆2遍(70μm)+环氧云铁中间漆2遍(110μm)+环氧清(彩)漆3遍(100μm);要求涂层干漆总厚度为280μm，
5.防火要求:薄型防火涂料耐火时间≤1.5小时</t>
  </si>
  <si>
    <t>5.51</t>
  </si>
  <si>
    <t>010606002010</t>
  </si>
  <si>
    <t>1.构件类型:□80x40x3.0次檩条
2.安装高度:9.6m
3.螺栓种类:在制作前钢材表面应进行人工除锈处理，除锈质量等级为Sa2.5（或St3）级标准
4.环氧富锌底漆2遍(70μm)+环氧云铁中间漆2遍(110μm)+环氧清(彩)漆3遍(100μm);要求涂层干漆总厚度为280μm，
5.防火要求:薄型防火涂料耐火时间≤1.5小时</t>
  </si>
  <si>
    <t>3.609</t>
  </si>
  <si>
    <t>010606002003</t>
  </si>
  <si>
    <t>1.构件类型:杆件∅48x3.5
2.安装高度:9.6m
3.螺栓种类:在制作前钢材表面应进行人工除锈处理，除锈质量等级为Sa2.5（或St3）级标准
4.环氧富锌底漆2遍(70μm)+环氧云铁中间漆2遍(110μm)+环氧清(彩)漆3遍(100μm);要求涂层干漆总厚度为280μm，
5.防火要求:薄型防火涂料耐火时间≤1.5小时</t>
  </si>
  <si>
    <t>18.251</t>
  </si>
  <si>
    <t>010606002004</t>
  </si>
  <si>
    <t>1.构件类型:杆件∅60x3.5
2.安装高度:9.6m
3.螺栓种类:在制作前钢材表面应进行人工除锈处理，除锈质量等级为Sa2.5（或St3）级标准
4.环氧富锌底漆2遍(70μm)+环氧云铁中间漆2遍(110μm)+环氧清(彩)漆3遍(100μm);要求涂层干漆总厚度为280μm，
5.防火要求:薄型防火涂料耐火时间≤1.5小时</t>
  </si>
  <si>
    <t>3.063</t>
  </si>
  <si>
    <t>010606002005</t>
  </si>
  <si>
    <t>1.构件类型:杆件∅75.5x3.75
2.安装高度:9.6m
3.螺栓种类:在制作前钢材表面应进行人工除锈处理，除锈质量等级为Sa2.5（或St3）级标准
4.环氧富锌底漆2遍(70μm)+环氧云铁中间漆2遍(110μm)+环氧清(彩)漆3遍(100μm);要求涂层干漆总厚度为280μm，
5.防火要求:薄型防火涂料耐火时间≤1.5小时</t>
  </si>
  <si>
    <t>2.396</t>
  </si>
  <si>
    <t>010606002006</t>
  </si>
  <si>
    <t>1.构件类型:杆件∅88.5x4
2.安装高度:9.6m
3.螺栓种类:在制作前钢材表面应进行人工除锈处理，除锈质量等级为Sa2.5（或St3）级标准
4.环氧富锌底漆2遍(70μm)+环氧云铁中间漆2遍(110μm)+环氧清(彩)漆3遍(100μm);要求涂层干漆总厚度为280μm，
5.防火要求:薄型防火涂料耐火时间≤1.5小时</t>
  </si>
  <si>
    <t>0.944</t>
  </si>
  <si>
    <t>010606002007</t>
  </si>
  <si>
    <t>1.构件类型:杆件∅114x4
2.安装高度:9.6m
3.螺栓种类:在制作前钢材表面应进行人工除锈处理，除锈质量等级为Sa2.5（或St3）级标准
4.环氧富锌底漆2遍(70μm)+环氧云铁中间漆2遍(110μm)+环氧清(彩)漆3遍(100μm);要求涂层干漆总厚度为280μm，
5.防火要求:薄型防火涂料耐火时间≤1.5小时</t>
  </si>
  <si>
    <t>0.341</t>
  </si>
  <si>
    <t>010606002008</t>
  </si>
  <si>
    <t>1.构件类型:杆件∅140x4
2.安装高度:9.6m
3.螺栓种类:在制作前钢材表面应进行人工除锈处理，除锈质量等级为Sa2.5（或St3）级标准
4.环氧富锌底漆2遍(70μm)+环氧云铁中间漆2遍(110μm)+环氧清(彩)漆3遍(100μm);要求涂层干漆总厚度为280μm，
5.防火要求:薄型防火涂料耐火时间≤1.5小时</t>
  </si>
  <si>
    <t>0.336</t>
  </si>
  <si>
    <t>010516001001</t>
  </si>
  <si>
    <t>螺栓</t>
  </si>
  <si>
    <t>1.螺栓种类:螺栓</t>
  </si>
  <si>
    <t>1.831</t>
  </si>
  <si>
    <t>010606013001</t>
  </si>
  <si>
    <t>零星钢构件</t>
  </si>
  <si>
    <t>1.构件类型:封板48×16
2.安装高度:9.6m
3.螺栓种类:在制作前钢材表面应进行人工除锈处理，除锈质量等级为Sa2.5（或St3）级标准
4.环氧富锌底漆2遍(70μm)+环氧云铁中间漆2遍(110μm)+环氧清(彩)漆3遍(100μm);要求涂层干漆总厚度为280μm，
5.防火要求:薄型防火涂料耐火时间≤1.5小时</t>
  </si>
  <si>
    <t>1.435</t>
  </si>
  <si>
    <t>010606013002</t>
  </si>
  <si>
    <t>1.构件类型:封板60×16
2.安装高度:9.6m
3.螺栓种类:在制作前钢材表面应进行人工除锈处理，除锈质量等级为Sa2.5（或St3）级标准
4.环氧富锌底漆2遍(70μm)+环氧云铁中间漆2遍(110μm)+环氧清(彩)漆3遍(100μm);要求涂层干漆总厚度为280μm，
5.防火要求:薄型防火涂料耐火时间≤1.5小时</t>
  </si>
  <si>
    <t>0.264</t>
  </si>
  <si>
    <t>010606013003</t>
  </si>
  <si>
    <t>1.构件类型:锥头，厚度16
2.安装高度:9.6m
3.螺栓种类:在制作前钢材表面应进行人工除锈处理，除锈质量等级为Sa2.5（或St3）级标准
4.环氧富锌底漆2遍(70μm)+环氧云铁中间漆2遍(110μm)+环氧清(彩)漆3遍(100μm);要求涂层干漆总厚度为280μm，
5.防火要求:薄型防火涂料耐火时间≤1.5小时</t>
  </si>
  <si>
    <t>0.852</t>
  </si>
  <si>
    <t>010606013004</t>
  </si>
  <si>
    <t>1.构件类型:锥头，厚度20
2.安装高度:9.6m
3.螺栓种类:在制作前钢材表面应进行人工除锈处理，除锈质量等级为Sa2.5（或St3）级标准
4.环氧富锌底漆2遍(70μm)+环氧云铁中间漆2遍(110μm)+环氧清(彩)漆3遍(100μm);要求涂层干漆总厚度为280μm，
5.防火要求:薄型防火涂料耐火时间≤1.5小时</t>
  </si>
  <si>
    <t>0.16</t>
  </si>
  <si>
    <t>010601001001</t>
  </si>
  <si>
    <t>钢网架</t>
  </si>
  <si>
    <t>1.构件类型:螺栓球
2.安装高度:9.6m
3.螺栓种类:在制作前钢材表面应进行人工除锈处理，除锈质量等级为Sa2.5（或St3）级标准
4.环氧富锌底漆2遍(70μm)+环氧云铁中间漆2遍(110μm)+环氧清(彩)漆3遍(100μm);要求涂层干漆总厚度为280μm，
5.防火要求:薄型防火涂料耐火时间≤1.5小时</t>
  </si>
  <si>
    <t>10.015</t>
  </si>
  <si>
    <t>外包柱子</t>
  </si>
  <si>
    <t>011207001001</t>
  </si>
  <si>
    <t>墙面装饰板</t>
  </si>
  <si>
    <t>1.轻钢龙骨铝单板
2.墙饰面 龙骨基层 轻钢龙骨 中距 竖603mm以内 横1500mm以内
3.外刷红色氟碳漆</t>
  </si>
  <si>
    <t>214.02</t>
  </si>
  <si>
    <t>隐框玻璃屋面</t>
  </si>
  <si>
    <t>010606011001</t>
  </si>
  <si>
    <t>镀锌钢板檐沟</t>
  </si>
  <si>
    <t>1.钢材品种、规格:镀锌钢板檐沟</t>
  </si>
  <si>
    <t>010901002001</t>
  </si>
  <si>
    <t>型材屋面</t>
  </si>
  <si>
    <t>1.部位:屋面彩钢板
2.龙骨材料种类、规格、中距:祥图纸
3.面层材料品种、规格:0.6mm厚彩色压型钢板</t>
  </si>
  <si>
    <t>1012.8</t>
  </si>
  <si>
    <t>1.部位:天棚（平面）
2.龙骨材料种类、规格、中距:轻钢龙骨附加配套铝合金龙骨
3.面层材料品种、规格:2.5mm厚铝单板，刷银色氟碳漆
4.具体方案由二次装修定</t>
  </si>
  <si>
    <t>167.60</t>
  </si>
  <si>
    <t>011207001002</t>
  </si>
  <si>
    <t>1.龙骨材料种类、规格、中距:轻钢龙骨附加配套铝合金龙骨
2.面层材料品种、规格:2.5mm厚铝单板，刷银色氟碳漆
3.具体方案由二次装修定</t>
  </si>
  <si>
    <t>419</t>
  </si>
  <si>
    <t>85.6</t>
  </si>
  <si>
    <t>集水井、埋底管</t>
  </si>
  <si>
    <t>031001001001</t>
  </si>
  <si>
    <t>1.安装部位:室外埋地
2.挖沟槽
3.基槽打夯
4.100厚C15混凝土管道垫层、现浇混凝土模板 基础垫层复合模板
5.规格:200*10镀锌圆钢管
6.回填土</t>
  </si>
  <si>
    <t>73.37</t>
  </si>
  <si>
    <t>040404009001</t>
  </si>
  <si>
    <t>集水井</t>
  </si>
  <si>
    <t>1.内径:1200*500*1380
2.挖基坑
3.坑底打夯
4.100厚C15混凝土井基、现浇混凝土模板 基础垫层复合模板
5.240mm砖壁、底，上设一道C25混凝土圈梁
6.回填土
7.粉刷:内外壁及井底抹20厚1：2防水水泥砂浆
8.铸铁篦子盖板</t>
  </si>
  <si>
    <t>座</t>
  </si>
  <si>
    <t>站名标牌</t>
  </si>
  <si>
    <t>01B001</t>
  </si>
  <si>
    <t>1.魏碑字体，2m高</t>
  </si>
  <si>
    <t>011701002001</t>
  </si>
  <si>
    <t>外脚手架</t>
  </si>
  <si>
    <t>单项脚手架 外脚手架 15m以内 双排 室内浇筑高度在3.6m以外的混凝土独立柱、单(连续)梁 单价*0.3</t>
  </si>
  <si>
    <t>667.55</t>
  </si>
  <si>
    <t>1.搭设高度:10.1m</t>
  </si>
  <si>
    <t>现浇混凝土模板 独立基础 复合模板 木支撑</t>
  </si>
  <si>
    <t>64</t>
  </si>
  <si>
    <t>011702004001</t>
  </si>
  <si>
    <t>现浇混凝土模板 圆形柱 复合模板 钢支撑 实际高度(m):7</t>
  </si>
  <si>
    <t>177.94</t>
  </si>
  <si>
    <t>13.44</t>
  </si>
  <si>
    <t>1.名称:配电箱 1AP
2.安装方式:距地0.15m（贴收费亭落式安装）</t>
  </si>
  <si>
    <t>1.名称:照明配电箱AL
2.安装方式:距地1.5m</t>
  </si>
  <si>
    <t>1.名称:LED罩棚灯
2.型号:100W
3.安装形式:距地9.2m(吊顶处配合装修嵌装)</t>
  </si>
  <si>
    <t>1.名称:防水防尘壁灯
2.型号:LED  7W
3.安装形式:距地2.5m壁装</t>
  </si>
  <si>
    <t>030404034001</t>
  </si>
  <si>
    <t>1.名称:声控延时开关
2.型号:220V  10A
3.安装形式:距地1.3m暗装</t>
  </si>
  <si>
    <t>030411001002</t>
  </si>
  <si>
    <t>1.名称:穿线钢管
2.材质:镀锌钢管
3.规格:DN20mm
4.配置形式:吊顶内
5.层高＞5m</t>
  </si>
  <si>
    <t>436.57</t>
  </si>
  <si>
    <t>1.名称:穿线钢管
2.材质:镀锌钢管
3.规格:DN25mm
4.配置形式:埋地</t>
  </si>
  <si>
    <t>175.14</t>
  </si>
  <si>
    <t>1.名称:穿线钢管
2.材质:镀锌钢管
3.规格:DN32mm
4.配置形式:埋地</t>
  </si>
  <si>
    <t>1.名称:铜芯电力电缆
2.型号:YJV-3*10
3.终端头:干包式
4.敷设方式、部位:管道敷设</t>
  </si>
  <si>
    <t>1.名称:铜芯电力电缆
2.型号:YJV-3*2.5
3.终端头:干包式
4.敷设方式、部位:管道敷设
5.层高＞5m</t>
  </si>
  <si>
    <t>377.05</t>
  </si>
  <si>
    <t>030408001005</t>
  </si>
  <si>
    <t>1.名称:铜芯电力电缆
2.型号:YJV-3*6
3.终端头:干包式
4.敷设方式、部位:管道敷设</t>
  </si>
  <si>
    <t>194.94</t>
  </si>
  <si>
    <t>030408006001</t>
  </si>
  <si>
    <t>1.名称:电力电缆头
2.规格:35mm2以下
3.安装部位:户外</t>
  </si>
  <si>
    <t>1.形式:露天摆放
2.规格、型号:手提式磷酸铵盐干粉灭火器 MF/ABC3</t>
  </si>
  <si>
    <t>1.名称:接地网
2.材质:镀锌扁钢 -40*4</t>
  </si>
  <si>
    <t>295.2</t>
  </si>
  <si>
    <t>56.8</t>
  </si>
  <si>
    <t>道路、停车场（总图05，混凝土路面做法）</t>
  </si>
  <si>
    <t>040203007001</t>
  </si>
  <si>
    <t>水泥混凝土</t>
  </si>
  <si>
    <t>1.路基碾压、压实度≥93%（含在路基回填方计入主线）
2.300厚3:7灰土垫层
3.25mm厚粗砂垫层
4.22cm厚C25水泥混凝土路面</t>
  </si>
  <si>
    <t>2110.21</t>
  </si>
  <si>
    <t>篮球场</t>
  </si>
  <si>
    <t>040203009001</t>
  </si>
  <si>
    <t>塑胶地面</t>
  </si>
  <si>
    <t>1.素土夯实（含在路基回填方计入主线）
2.300mm厚3:7灰土
3.120mm厚C20混凝土垫层分仓跳格浇筑，表面拍浆抹平分（仓缝宽20、内填嵌缝膏）
4.13厚塑胶面层
5.详见12YJ1-165-场5</t>
  </si>
  <si>
    <t>313</t>
  </si>
  <si>
    <t>广场铺装、小车停车位（总图-05、广场铺装做法）</t>
  </si>
  <si>
    <t>040204002001</t>
  </si>
  <si>
    <t>人行道块料铺设</t>
  </si>
  <si>
    <t>1.素土夯实、密实度≥90%
2.300厚素土掺5%水泥
3.150mm厚C15混凝土
4.30厚1：3干硬性水泥砂浆结合层
5.80厚透水砖，缝宽15,1:1水泥砂浆填缝</t>
  </si>
  <si>
    <t>887.07</t>
  </si>
  <si>
    <t>路缘石</t>
  </si>
  <si>
    <t>040204004001</t>
  </si>
  <si>
    <t>安砌侧(平、缘）石</t>
  </si>
  <si>
    <t>1.素土夯实、密实度＞93%（含在路基回填方计入主线）
2.150厚C20混凝土
3.30厚1:3水泥砂浆结合层
4.1000*300*150预制混凝土成品路缘石</t>
  </si>
  <si>
    <t>683</t>
  </si>
  <si>
    <t>围墙</t>
  </si>
  <si>
    <t>040101002001</t>
  </si>
  <si>
    <t>1.土壤类别:一、二类土
2.挖土深度:2m 内</t>
  </si>
  <si>
    <t>365.75</t>
  </si>
  <si>
    <t>040103001001</t>
  </si>
  <si>
    <t>1.密实度要求:夯填
2.填方材料品种:素土
3.填方来源、运距:场内原土</t>
  </si>
  <si>
    <t>157.39</t>
  </si>
  <si>
    <t>080101010001</t>
  </si>
  <si>
    <t>原土碾压、夯实</t>
  </si>
  <si>
    <t>1.沟槽底原土打夯</t>
  </si>
  <si>
    <t>385</t>
  </si>
  <si>
    <t>010401001001</t>
  </si>
  <si>
    <t>砖基础</t>
  </si>
  <si>
    <t>1.砖品种、规格、强度等级:MU15烧结煤矸石砖
2.基础类型:条形
3.砂浆强度等级:M10水泥砂浆</t>
  </si>
  <si>
    <t>375.44</t>
  </si>
  <si>
    <t>010401003001</t>
  </si>
  <si>
    <t>实心砖墙</t>
  </si>
  <si>
    <t>1.砖品种、规格、强度等级:MU15烧结煤矸石砖
2.墙体类型:外墙
3.砂浆强度等级、配合比:M10水泥砂浆
4.厚度:370mm</t>
  </si>
  <si>
    <t>27.35</t>
  </si>
  <si>
    <t>010401009001</t>
  </si>
  <si>
    <t>实心砖柱</t>
  </si>
  <si>
    <t>1.砖品种、规格、强度等级:MU15烧结煤矸石砖
2.柱类型:矩形
3.砂浆强度等级、配合比:M10水泥砂浆</t>
  </si>
  <si>
    <t>21.79</t>
  </si>
  <si>
    <t>010507005001</t>
  </si>
  <si>
    <t>扶手、压顶</t>
  </si>
  <si>
    <t>1.混凝土种类:预拌
2.混凝土强度等级:C20</t>
  </si>
  <si>
    <t>1.41</t>
  </si>
  <si>
    <t>现浇构件圆钢筋 钢筋HPB300 直径 ≤10mm</t>
  </si>
  <si>
    <t>0.031</t>
  </si>
  <si>
    <t>瓦、格栅围墙、外墙装饰</t>
  </si>
  <si>
    <t>010606009001</t>
  </si>
  <si>
    <t>钢护栏</t>
  </si>
  <si>
    <t>详见12YJ9-1 3-18</t>
  </si>
  <si>
    <t>4.557</t>
  </si>
  <si>
    <t>011201004001</t>
  </si>
  <si>
    <t>立面砂浆找平层</t>
  </si>
  <si>
    <t>1.找平层砂浆厚度、配合比:15mm厚1:3水泥砂浆找平</t>
  </si>
  <si>
    <t>1413.72</t>
  </si>
  <si>
    <t>011202001001</t>
  </si>
  <si>
    <t>柱、梁面一般抹灰</t>
  </si>
  <si>
    <t>1.柱（梁）体类型:矩形</t>
  </si>
  <si>
    <t>184.87</t>
  </si>
  <si>
    <t>1.部位:围墙</t>
  </si>
  <si>
    <t>719.25</t>
  </si>
  <si>
    <t>电动伸缩门、铁艺门</t>
  </si>
  <si>
    <t>010804006001</t>
  </si>
  <si>
    <t>铁艺门</t>
  </si>
  <si>
    <t>1.详见12YJ9-1-P58-YPM1-2415</t>
  </si>
  <si>
    <t>010805004001</t>
  </si>
  <si>
    <t>电动伸缩门</t>
  </si>
  <si>
    <t>1.详见12YJ9-1-/77-SMD7515
2.不锈钢电动伸缩门含电动装置</t>
  </si>
  <si>
    <t>自行车棚</t>
  </si>
  <si>
    <t>011506003001</t>
  </si>
  <si>
    <t>玻璃雨篷</t>
  </si>
  <si>
    <t>1.详见12J003-E17</t>
  </si>
  <si>
    <t>31.77</t>
  </si>
  <si>
    <t>国旗台</t>
  </si>
  <si>
    <t>1.36</t>
  </si>
  <si>
    <t>010501004001</t>
  </si>
  <si>
    <t>满堂基础</t>
  </si>
  <si>
    <t>19.65</t>
  </si>
  <si>
    <t>010603002001</t>
  </si>
  <si>
    <t>空腹钢柱</t>
  </si>
  <si>
    <t>1.柱类型:圆柱
2.钢材品种、规格:钢柱φ152*8
3.单根柱质量:38.354kg</t>
  </si>
  <si>
    <t>0.115</t>
  </si>
  <si>
    <t>011108001001</t>
  </si>
  <si>
    <t>石材零星项目</t>
  </si>
  <si>
    <t>1.工程部位:旗台
2.贴结合层厚度、材料种类:20厚1:3干硬性水泥砂浆
3.面层材料品种、规格、颜色:花岗岩</t>
  </si>
  <si>
    <t>2.79</t>
  </si>
  <si>
    <t>011506002001</t>
  </si>
  <si>
    <t>金属旗杆</t>
  </si>
  <si>
    <t>1.旗杆材料、种类、规格:φ108*6热轧无缝钢管、φ159*8热轧无缝钢管，表面刷防锈漆一道、银粉漆两道
2.旗杆高度:12m内
3.基座材料种类:法兰盘</t>
  </si>
  <si>
    <t>040101003001</t>
  </si>
  <si>
    <t>1.土壤类别:一、二类土
2.挖土深度:1.7m
3.弃土运距:自行考虑</t>
  </si>
  <si>
    <t>61.08</t>
  </si>
  <si>
    <t>040103001002</t>
  </si>
  <si>
    <t>28.28</t>
  </si>
  <si>
    <t>040901001001</t>
  </si>
  <si>
    <t>圆钢直径8mm</t>
  </si>
  <si>
    <t>0.066</t>
  </si>
  <si>
    <t>040901001002</t>
  </si>
  <si>
    <t>箍筋 圆钢HPB300 直径 8mm</t>
  </si>
  <si>
    <t>0.027</t>
  </si>
  <si>
    <t>080808001001</t>
  </si>
  <si>
    <t>1.名称:接地极
2.材质:φ50镀锌钢管长度2.5/根</t>
  </si>
  <si>
    <t>080808002001</t>
  </si>
  <si>
    <t>1.名称:接地母线
2.材质:-40*4角钢
3.安装部位:室外旗杆下</t>
  </si>
  <si>
    <t>3.3</t>
  </si>
  <si>
    <t>给水</t>
  </si>
  <si>
    <t>040101002010</t>
  </si>
  <si>
    <t>1.土壤类别:一、二类土
2.挖土深度:机械挖土1.5m 以内</t>
  </si>
  <si>
    <t>837</t>
  </si>
  <si>
    <t>040103001010</t>
  </si>
  <si>
    <t>1.密实度要求:夯填
2.填方材料品种:机械回填素土</t>
  </si>
  <si>
    <t>040504001001</t>
  </si>
  <si>
    <t>砌筑井</t>
  </si>
  <si>
    <t>1.水表井 DN65</t>
  </si>
  <si>
    <t>031003005001</t>
  </si>
  <si>
    <t>洒水栓</t>
  </si>
  <si>
    <t>1.规格:DN25
2.名称:洒水栓</t>
  </si>
  <si>
    <t>1.安装部位:室外
2.介质:生活给水、消防给水
3.材质、规格:PSP钢塑复合管DN150
4.连接形式:热熔连接
5.压力试验及吹、洗设计要求:水压试验、水冲洗 压力1.6MPa</t>
  </si>
  <si>
    <t>1.安装部位:室外
2.介质:生活给水、消防给水
3.材质、规格:PSP钢塑复合管DN100
4.连接形式:螺纹连接
5.压力试验及吹、洗设计要求:水压试验、水冲洗 压力1.6MPa</t>
  </si>
  <si>
    <t>20</t>
  </si>
  <si>
    <t>1.安装部位:室外
2.介质:生活给水
3.材质、规格:PSP钢塑复合管DN80
4.连接形式:热熔连接
5.压力试验及吹、洗设计要求:水压试验、水冲洗 压力1.6MPa</t>
  </si>
  <si>
    <t>1.安装部位:室外
2.介质:生活给水
3.材质、规格:PSP钢塑复合管DN65
4.连接形式:热熔连接
5.压力试验及吹、洗设计要求:水压试验、水冲洗 压力1.6MPa</t>
  </si>
  <si>
    <t>100</t>
  </si>
  <si>
    <t>1.安装部位:室外
2.介质:生活给水
3.材质、规格:PSP钢塑复合管DN50
4.连接形式:螺纹连接
5.压力试验及吹、洗设计要求:水压试验、水冲洗 压力1.6MPa</t>
  </si>
  <si>
    <t>105</t>
  </si>
  <si>
    <t>1.安装部位:室外
2.介质:生活给水
3.材质、规格:PSP钢塑复合管DN40
4.连接形式:热熔连接
5.压力试验及吹、洗设计要求:水压试验、水冲洗 压力1.6MPa</t>
  </si>
  <si>
    <t>1.安装部位:室外
2.介质:生活给水
3.材质、规格:PSP钢塑复合管DN32
4.连接形式:螺纹连接
5.压力试验及吹、洗设计要求:水压试验、水冲洗 压力1.6MPa</t>
  </si>
  <si>
    <t>1.安装部位:室外
2.介质:生活给水
3.材质、规格:PSP钢塑复合管DN25
4.连接形式:热熔连接
5.压力试验及吹、洗设计要求:水压试验、水冲洗 压力1.6MPa</t>
  </si>
  <si>
    <t>150</t>
  </si>
  <si>
    <t>雨污水</t>
  </si>
  <si>
    <t>040101002009</t>
  </si>
  <si>
    <t>936</t>
  </si>
  <si>
    <t>040103001009</t>
  </si>
  <si>
    <t>1.密实度要求:夯填
2.填方材料品种:机械回填素土
3.填方粒径要求:管道底部10cm厚砂垫层</t>
  </si>
  <si>
    <t>040501004001</t>
  </si>
  <si>
    <t>1.名称:HDPE双平壁缠绕管
2.材质及规格:DN300
3.连接形式:胶圈接口
4.铺设深度:1.5m
5.管道检验及试验要求:闭水试验</t>
  </si>
  <si>
    <t>440</t>
  </si>
  <si>
    <t>040501004002</t>
  </si>
  <si>
    <t>1.名称:HDPE双平壁缠绕管
2.材质及规格:DN200
3.连接形式:胶圈接口
4.铺设深度:1.5m
5.管道检验及试验要求:闭水试验</t>
  </si>
  <si>
    <t>80</t>
  </si>
  <si>
    <t>031004019001</t>
  </si>
  <si>
    <t>隔油器</t>
  </si>
  <si>
    <t>1.类型:玻璃钢隔油池 YJGY-1型
2.安装部位:埋地</t>
  </si>
  <si>
    <t>040504003001</t>
  </si>
  <si>
    <t>塑料检查井</t>
  </si>
  <si>
    <t>1.类型:污水井
2.检查井材质、规格:塑料检查井 Φ700</t>
  </si>
  <si>
    <t>040504003002</t>
  </si>
  <si>
    <t>1.类型:雨水检查井
2.检查井材质、规格:塑料检查井 Φ700</t>
  </si>
  <si>
    <t>010507006003</t>
  </si>
  <si>
    <t>化粪池、检查井</t>
  </si>
  <si>
    <t>1.部位:室外</t>
  </si>
  <si>
    <t>040504009001</t>
  </si>
  <si>
    <t>雨水口</t>
  </si>
  <si>
    <t>1.名称:雨水口
2.尺寸:500*300
3.深度:1.2m
4.篦子:铸铁</t>
  </si>
  <si>
    <t>消防水</t>
  </si>
  <si>
    <t>040101002011</t>
  </si>
  <si>
    <t>558</t>
  </si>
  <si>
    <t>040103001011</t>
  </si>
  <si>
    <t>030901011002</t>
  </si>
  <si>
    <t>室外消火栓</t>
  </si>
  <si>
    <t>1.安装方式:地上式消火栓
2.型号、规格:DN100</t>
  </si>
  <si>
    <t>031001007009</t>
  </si>
  <si>
    <t>1.安装部位:室外
2.介质:消防给水
3.材质、规格:PSP钢塑复合管 DN200
4.压力试验及吹、洗设计要求:水压试验、消毒冲洗</t>
  </si>
  <si>
    <t>290</t>
  </si>
  <si>
    <t>031001007010</t>
  </si>
  <si>
    <t>1.安装部位:室外
2.介质:生活给水
3.材质、规格:PSP钢塑复合管 DN100
4.压力试验及吹、洗设计要求:水压试验、消毒冲洗</t>
  </si>
  <si>
    <t>040502005001</t>
  </si>
  <si>
    <t>阀门</t>
  </si>
  <si>
    <t>1.种类:闸阀 DN150
2.材质及规格:钢
3.连接方式:法兰</t>
  </si>
  <si>
    <t>040504001002</t>
  </si>
  <si>
    <t>1.类别:阀门井
2.垫层、基础材质及厚度:砼基础
3.直径:∅1200
4.井深:1.2m</t>
  </si>
  <si>
    <t>03B001</t>
  </si>
  <si>
    <t>装配式箱泵一体化消防给水泵站</t>
  </si>
  <si>
    <t>1.有效容积108m3  流量15L/s，压力0.41Mpa，功率11kW</t>
  </si>
  <si>
    <t>室外路灯</t>
  </si>
  <si>
    <t>040805004001</t>
  </si>
  <si>
    <t>景观照明灯</t>
  </si>
  <si>
    <t>1.名称:庭院灯(含基础) LED100W高7m</t>
  </si>
  <si>
    <t>040805003001</t>
  </si>
  <si>
    <t>高杆照明灯</t>
  </si>
  <si>
    <t>1.名称:球场灯(含基础) LED200W高8m</t>
  </si>
  <si>
    <t>室外强电</t>
  </si>
  <si>
    <t>040101002007</t>
  </si>
  <si>
    <t>2065</t>
  </si>
  <si>
    <t>040103001007</t>
  </si>
  <si>
    <t>040205001004</t>
  </si>
  <si>
    <t>人（手)孔井</t>
  </si>
  <si>
    <t>1.材料品种:电缆手孔井
2.盖板材质、规格:砼</t>
  </si>
  <si>
    <t>040205001005</t>
  </si>
  <si>
    <t>1.材料品种:电缆人井</t>
  </si>
  <si>
    <t>030408001007</t>
  </si>
  <si>
    <t>1.名称:铜芯电力电缆
2.规格:YJV22-4*50
3.终端头:干包式</t>
  </si>
  <si>
    <t>180</t>
  </si>
  <si>
    <t>030408001008</t>
  </si>
  <si>
    <t>1.名称:铜芯电力电缆
2.规格:YJV22-4*70
3.终端头:干包式</t>
  </si>
  <si>
    <t>65</t>
  </si>
  <si>
    <t>030408001009</t>
  </si>
  <si>
    <t>1.名称:铜芯电力电缆
2.规格:YJV22-4*25
3.终端头:干包式</t>
  </si>
  <si>
    <t>400</t>
  </si>
  <si>
    <t>030408001010</t>
  </si>
  <si>
    <t>1.名称:铜芯电力电缆
2.规格:YJV22-4*16
3.终端头:干包式</t>
  </si>
  <si>
    <t>115</t>
  </si>
  <si>
    <t>030408001011</t>
  </si>
  <si>
    <t>1.名称:铜芯电力电缆
2.规格:YJV22-2*16
3.终端头:干包式</t>
  </si>
  <si>
    <t>320</t>
  </si>
  <si>
    <t>1.名称：电力电缆头
2.规格：电缆截面≤70mm2
3.安装方式：综合
4.满足设计及规范要求</t>
  </si>
  <si>
    <t>030408006006</t>
  </si>
  <si>
    <t>1.名称：电力电缆头
2.规格：电缆截面≤50mm2
3.安装方式：综合
4.满足设计及规范要求</t>
  </si>
  <si>
    <t>030408006007</t>
  </si>
  <si>
    <t>1.名称：电力电缆头
2.规格：电缆截面≤35mm2
3.安装方式：综合
4.满足设计及规范要求</t>
  </si>
  <si>
    <t>030408003005</t>
  </si>
  <si>
    <t>电缆保护管</t>
  </si>
  <si>
    <t>1.名称:镀锌钢管
2.规格:DN100
3.敷设方式:埋地</t>
  </si>
  <si>
    <t>030408003006</t>
  </si>
  <si>
    <t>1.名称:镀锌钢管
2.规格:DN50
3.敷设方式:埋地</t>
  </si>
  <si>
    <t>950</t>
  </si>
  <si>
    <t>室外弱电</t>
  </si>
  <si>
    <t>040101002008</t>
  </si>
  <si>
    <t>792</t>
  </si>
  <si>
    <t>040103001008</t>
  </si>
  <si>
    <t>040205001006</t>
  </si>
  <si>
    <t>030408003007</t>
  </si>
  <si>
    <t>1.名称:镀锌钢管
2.规格:DN114
3.敷设方式:埋地</t>
  </si>
  <si>
    <t>030408003008</t>
  </si>
  <si>
    <t>220</t>
  </si>
  <si>
    <t>7.95</t>
  </si>
  <si>
    <t>1.土壤类别:一、二类土
2.挖土深度:6m 内</t>
  </si>
  <si>
    <t>230.43</t>
  </si>
  <si>
    <t>202.27</t>
  </si>
  <si>
    <t>040601006001</t>
  </si>
  <si>
    <t>现浇混凝土池垫层</t>
  </si>
  <si>
    <t>1.混凝土种类:商品砼
2.混凝土强度等级:C15
3.商品砼运距自行考虑
4.含泵送费</t>
  </si>
  <si>
    <t>1.73</t>
  </si>
  <si>
    <t>040601006002</t>
  </si>
  <si>
    <t>现浇混凝土池底</t>
  </si>
  <si>
    <t>1.混凝土种类:商品砼
2.混凝土强度等级:C25 P6
3.商品砼运距自行考虑
4.含泵送费</t>
  </si>
  <si>
    <t>8.86</t>
  </si>
  <si>
    <t>040601007001</t>
  </si>
  <si>
    <t>现浇混凝土池壁（隔墙）</t>
  </si>
  <si>
    <t>19.05</t>
  </si>
  <si>
    <t>040601010001</t>
  </si>
  <si>
    <t>现浇混凝土池盖板</t>
  </si>
  <si>
    <t>1.混凝土种类:商品砼
2.混凝土强度等级:C25
3.商品砼运距自行考虑
4.含泵送费</t>
  </si>
  <si>
    <t>0.26</t>
  </si>
  <si>
    <t>0.203</t>
  </si>
  <si>
    <t>0.047</t>
  </si>
  <si>
    <t>1.钢筋种类、规格:Φ10~Φ18 三级钢</t>
  </si>
  <si>
    <t>4.455</t>
  </si>
  <si>
    <t>01B003</t>
  </si>
  <si>
    <t>混凝土运输费</t>
  </si>
  <si>
    <t>1.混凝土运输费
2.运距5km</t>
  </si>
  <si>
    <t>池底、池壁装修</t>
  </si>
  <si>
    <t>010903003001</t>
  </si>
  <si>
    <t>水池墙面砂浆防水（防潮）</t>
  </si>
  <si>
    <t>1.防水膜品种:聚合物水泥防水砂浆
2.涂膜厚度、遍数:12mm</t>
  </si>
  <si>
    <t>87.69</t>
  </si>
  <si>
    <t>水池平面砂浆防水(防潮）</t>
  </si>
  <si>
    <t>7.08</t>
  </si>
  <si>
    <t>011003003001</t>
  </si>
  <si>
    <t>防腐涂料</t>
  </si>
  <si>
    <t>1.涂刷部位:池底、池顶
2.基层材料类型:混凝土
3.涂料品种、刷涂遍数:防腐油漆 高效防腐漆(FVC防腐漆) 混凝土面 面漆一遍</t>
  </si>
  <si>
    <t>1.找平层厚度、砂浆配合比:20厚1:2.5水泥砂浆找平（硬基层上）</t>
  </si>
  <si>
    <t>钢板止水带</t>
  </si>
  <si>
    <t>1.钢板止水带</t>
  </si>
  <si>
    <t>14.4</t>
  </si>
  <si>
    <t>1.建筑结构形式:框架
2.檐口高度:地埋式</t>
  </si>
  <si>
    <t>1.建筑物建筑类型及结构形式:现浇框架结构
2.建筑物檐口高度、层数:地埋式</t>
  </si>
  <si>
    <t>041102034001</t>
  </si>
  <si>
    <t>池底模板</t>
  </si>
  <si>
    <t>1.水处理工程 现浇混凝土模板工程 锥形池底木模</t>
  </si>
  <si>
    <t>11.3</t>
  </si>
  <si>
    <t>041102035001</t>
  </si>
  <si>
    <t>池壁（隔墙）模板</t>
  </si>
  <si>
    <t>1.水处理工程 现浇混凝土模板工程 矩形池壁 木模</t>
  </si>
  <si>
    <t>128.26</t>
  </si>
  <si>
    <t>041102036001</t>
  </si>
  <si>
    <t>池盖模板</t>
  </si>
  <si>
    <t>1.水处理工程 现浇混凝土模板工程 无梁池盖 木模</t>
  </si>
  <si>
    <t>2.17</t>
  </si>
  <si>
    <t>项目名称：郑州市迎宾路与连霍高速公路互通式立交新建工程房建工程</t>
    <phoneticPr fontId="9" type="noConversion"/>
  </si>
  <si>
    <t xml:space="preserve"> 创优基金（200章-1600章扣除其中暂估价合计）*1.5%</t>
    <phoneticPr fontId="9" type="noConversion"/>
  </si>
  <si>
    <t>工程量清单表</t>
    <phoneticPr fontId="9" type="noConversion"/>
  </si>
  <si>
    <t>工程名称：收费站综合楼土建</t>
    <phoneticPr fontId="9" type="noConversion"/>
  </si>
  <si>
    <t>工程名称：收费站综合楼安装</t>
    <phoneticPr fontId="9" type="noConversion"/>
  </si>
  <si>
    <t>工程名称：配电房土建</t>
    <phoneticPr fontId="9" type="noConversion"/>
  </si>
  <si>
    <t>工程名称：配电房安装</t>
    <phoneticPr fontId="9" type="noConversion"/>
  </si>
  <si>
    <t>工程名称：收费天棚土建</t>
    <phoneticPr fontId="9" type="noConversion"/>
  </si>
  <si>
    <t>工程名称：收费天棚安装</t>
    <phoneticPr fontId="9" type="noConversion"/>
  </si>
  <si>
    <t>工程名称：室外工程土建</t>
    <phoneticPr fontId="9" type="noConversion"/>
  </si>
  <si>
    <t>工程名称：室外工程安装</t>
    <phoneticPr fontId="9" type="noConversion"/>
  </si>
  <si>
    <t>工程名称：调节池</t>
    <phoneticPr fontId="9" type="noConversion"/>
  </si>
  <si>
    <t>综合楼土建</t>
    <phoneticPr fontId="9" type="noConversion"/>
  </si>
  <si>
    <t>综合楼安装</t>
    <phoneticPr fontId="9" type="noConversion"/>
  </si>
  <si>
    <t>收费天棚土建</t>
    <phoneticPr fontId="9" type="noConversion"/>
  </si>
  <si>
    <t>收费天棚安装</t>
    <phoneticPr fontId="9" type="noConversion"/>
  </si>
  <si>
    <t>室外工程土建</t>
    <phoneticPr fontId="9" type="noConversion"/>
  </si>
  <si>
    <t>室外工程安装</t>
    <phoneticPr fontId="9" type="noConversion"/>
  </si>
  <si>
    <t>调节池</t>
    <phoneticPr fontId="9" type="noConversion"/>
  </si>
  <si>
    <t>1.砖品种、规格、强度等级:MU20蒸压混凝土实心砖
2.基础类型:砖基础
3.砂浆强度等级:M10水泥砂浆</t>
  </si>
  <si>
    <t>53.63</t>
  </si>
  <si>
    <t>235.04</t>
  </si>
  <si>
    <t>外廊与外墙交接处墙体底部150mm高翻边、厨房卫生间周边墙体下部
1.混凝土种类:商品砼
2.混凝土强度等级:C20细石混凝土
3.混凝土泵送费</t>
  </si>
  <si>
    <t>5.63</t>
  </si>
  <si>
    <t>010503004002</t>
  </si>
  <si>
    <t>楼层半高处空调板圈梁
1.混凝土种类:商品砼
2.混凝土强度等级:C25
3.混凝土泵送费</t>
  </si>
  <si>
    <t>4.32</t>
  </si>
  <si>
    <t>14.85</t>
  </si>
  <si>
    <t>2.517</t>
  </si>
  <si>
    <t>不锈钢空调金属固定构件</t>
  </si>
  <si>
    <t>1.不锈钢空调金属固定构件
符合设计要求</t>
  </si>
  <si>
    <t>39</t>
  </si>
  <si>
    <t>031007004001</t>
  </si>
  <si>
    <t>燃气热水器</t>
  </si>
  <si>
    <t>1.类型:N=2.5KN</t>
  </si>
  <si>
    <t>0.1</t>
  </si>
  <si>
    <t>配电房土建</t>
    <phoneticPr fontId="9" type="noConversion"/>
  </si>
  <si>
    <t>配电房安装</t>
    <phoneticPr fontId="9" type="noConversion"/>
  </si>
  <si>
    <t>门卫房</t>
  </si>
  <si>
    <t>070204001001</t>
  </si>
  <si>
    <t>门卫房（成品 S=29.73m2)</t>
  </si>
  <si>
    <t>30m3污水处理设备安装及管网</t>
  </si>
  <si>
    <t>031006015001</t>
  </si>
  <si>
    <t>水箱</t>
  </si>
  <si>
    <t>1.名称:一体化设备箱体
2.材质、类型:钢结构（采用10mm厚钢板，内外防腐）
3.型号、规格:6*2.5*2.5
4.其他:包含厌氧池、缺氧池、氧好池、浸没式膜池、上部加顶盖和设备口</t>
  </si>
  <si>
    <t>040602023001</t>
  </si>
  <si>
    <t>管式混合器</t>
  </si>
  <si>
    <t>1.内容:包含管道、管件 、阀门（UPVC)
2.公称直径:DN50</t>
  </si>
  <si>
    <t>030109012001</t>
  </si>
  <si>
    <t>其他泵</t>
  </si>
  <si>
    <t>1.名称:污泥回流泵 耦合安装
2.型号:DN32 Q=4/h,H=8m,N=0.55KW
3.规格:32WQ4-8-0.55、
4.材质:304不锈钢、电机壳材质：铸铁，
5.其他:好氧池内，回流污泥至缺氧池</t>
  </si>
  <si>
    <t>030109003001</t>
  </si>
  <si>
    <t>电动往复泵</t>
  </si>
  <si>
    <t>1.名称:硝化液回流泵，耦合安装
2.型号:DN32 Q=8/h,H=8m,N=0.75KW
3.规格:QW8-8-0.75
4.材质:304不锈钢、电机壳材质：铸铁，
5.其他:好氧池内，回流污泥至缺氧池</t>
  </si>
  <si>
    <t>030109003003</t>
  </si>
  <si>
    <t>1.名称:浸没膜抽吸泵，耦合安装
2.型号:DN50 Q=15/h,H=20m,N=1.5KW
3.规格:50WL15-20-1.5、自吸泵 吸程H=6.00m
4.材质:304不锈钢、电机壳材质：铸铁，
5.其他:提升膜冲洗池水至膜系统反洗</t>
  </si>
  <si>
    <t>040602017001</t>
  </si>
  <si>
    <t>搅拌机</t>
  </si>
  <si>
    <t>1.类型: 高速潜水搅拌机
2.规格、型号:Φ230、P=0.37KW</t>
  </si>
  <si>
    <t>040602033001</t>
  </si>
  <si>
    <t>堰门</t>
  </si>
  <si>
    <t>1.类型:锯齿形出水堰
2.材质:碳钢 防腐
3.其他:初沉池内，均匀布水</t>
  </si>
  <si>
    <t>040602033002</t>
  </si>
  <si>
    <t>1.类型:锯齿形出水堰
2.材质:碳钢 防腐
3.其他:二沉池内，均匀布水</t>
  </si>
  <si>
    <t>030108005001</t>
  </si>
  <si>
    <t>离心式鼓风机</t>
  </si>
  <si>
    <t>1.名称:罗茨鼓风机
2.型号:NSR50
3.规格:出口口径DN50，流量Q=1.07，P=1.5KW
4.材质:铸铁
5.其他:配置消声器、压力表、单向阀、闸阀，软连接等</t>
  </si>
  <si>
    <t>1.名称:配电控制系统
2.型号:GGD+PLC+远程移动端控制
3.类型:对污水站配置的设备进行供电和控制</t>
  </si>
  <si>
    <t>040602019002</t>
  </si>
  <si>
    <t>加药设备</t>
  </si>
  <si>
    <t>1.名称:次氯酸钠在线加药系统
2.型号、规格:XH=600*800mm  P=0.75KW
3.附属设备型号、规格:配置溶解罐1个，搅拌机1台，加药泵2台</t>
  </si>
  <si>
    <t>040602019004</t>
  </si>
  <si>
    <t>1.类型:组合填料
2.材质:PVC+醛化丝
3.规格、型号:ΦXHXL=150*60*1400 直径DN150
4.参数:片距60mm每串长度L=1400mm
5.其他:好氧池内，均匀曝气搅拌充氧</t>
  </si>
  <si>
    <t>040602019005</t>
  </si>
  <si>
    <t>1.类型:PAC加药装置
2.规格、型号:P=1.1KW V=1
3.其他:含药桶，搅拌装置及计量泵</t>
  </si>
  <si>
    <t>040602001001</t>
  </si>
  <si>
    <t>格栅</t>
  </si>
  <si>
    <t>1.材质:不锈钢格栅
2.角度:70度
3.规格:B=0.3 b=5mm P=0.75KW</t>
  </si>
  <si>
    <t>040602006001</t>
  </si>
  <si>
    <t>吸砂机</t>
  </si>
  <si>
    <t>1.类型:砂过滤器
2.规格、型号:Φ800*3282mm
3.参数:处理量0-5m/h</t>
  </si>
  <si>
    <t>040602013001</t>
  </si>
  <si>
    <t>曝气器</t>
  </si>
  <si>
    <t>1.类型:曝气盘
2.材质:橡胶膜片式，
3.规格、型号:Q=-15-25m/h Φ215
4.参数:充氧效率20%
5.其他:好氧池内，均匀曝气搅拌充氧</t>
  </si>
  <si>
    <t>25</t>
  </si>
  <si>
    <t>040602014001</t>
  </si>
  <si>
    <t>布气管</t>
  </si>
  <si>
    <t>1.材质:UPVC</t>
  </si>
  <si>
    <t>030201003001</t>
  </si>
  <si>
    <t>水冷系统</t>
  </si>
  <si>
    <t>1.名称:中心布水系统
2.材质:碳钢
3.其他:初沉池内，均匀布水</t>
  </si>
  <si>
    <t>030201003002</t>
  </si>
  <si>
    <t>1.名称:中心布水系统
2.材质:碳钢
3.其他:二沉池内，均匀布水</t>
  </si>
  <si>
    <t>081108005001</t>
  </si>
  <si>
    <t>管道混合器</t>
  </si>
  <si>
    <t>1.型号:DN50</t>
  </si>
  <si>
    <t xml:space="preserve"> </t>
    <phoneticPr fontId="9" type="noConversion"/>
  </si>
  <si>
    <t>投标报价汇总表</t>
    <phoneticPr fontId="9" type="noConversion"/>
  </si>
  <si>
    <t>投标报价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</si>
</sst>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4">
    <font>
      <sz val="9"/>
      <color theme="1"/>
      <name val="??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??"/>
      <family val="2"/>
      <scheme val="minor"/>
    </font>
    <font>
      <sz val="20"/>
      <name val="黑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??"/>
      <family val="2"/>
      <scheme val="minor"/>
    </font>
    <font>
      <sz val="9"/>
      <name val="??"/>
      <family val="2"/>
      <scheme val="minor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color theme="1"/>
      <name val="??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2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6" fillId="0" borderId="0" applyProtection="0"/>
    <xf numFmtId="0" fontId="13" fillId="0" borderId="0"/>
    <xf numFmtId="0" fontId="13" fillId="0" borderId="0"/>
  </cellStyleXfs>
  <cellXfs count="81">
    <xf numFmtId="0" fontId="0" fillId="0" borderId="0" xfId="0" applyAlignment="1"/>
    <xf numFmtId="0" fontId="4" fillId="0" borderId="0" xfId="0" applyFont="1" applyFill="1" applyAlignment="1">
      <alignment vertical="center"/>
    </xf>
    <xf numFmtId="0" fontId="6" fillId="0" borderId="14" xfId="2" applyFont="1" applyFill="1" applyBorder="1" applyAlignment="1" applyProtection="1">
      <alignment horizontal="center" vertical="center"/>
      <protection hidden="1"/>
    </xf>
    <xf numFmtId="0" fontId="6" fillId="0" borderId="15" xfId="2" applyFont="1" applyFill="1" applyBorder="1" applyAlignment="1" applyProtection="1">
      <alignment horizontal="center" vertical="center"/>
      <protection hidden="1"/>
    </xf>
    <xf numFmtId="0" fontId="6" fillId="0" borderId="16" xfId="2" applyFont="1" applyFill="1" applyBorder="1" applyAlignment="1" applyProtection="1">
      <alignment horizontal="center" vertical="center"/>
      <protection hidden="1"/>
    </xf>
    <xf numFmtId="0" fontId="6" fillId="0" borderId="17" xfId="2" applyFont="1" applyFill="1" applyBorder="1" applyAlignment="1" applyProtection="1">
      <alignment horizontal="center" vertical="center"/>
      <protection hidden="1"/>
    </xf>
    <xf numFmtId="177" fontId="6" fillId="0" borderId="18" xfId="2" applyNumberFormat="1" applyFont="1" applyFill="1" applyBorder="1" applyAlignment="1" applyProtection="1">
      <alignment horizontal="center" vertical="center"/>
      <protection hidden="1"/>
    </xf>
    <xf numFmtId="177" fontId="6" fillId="0" borderId="26" xfId="2" applyNumberFormat="1" applyFont="1" applyFill="1" applyBorder="1" applyAlignment="1" applyProtection="1">
      <alignment horizontal="center" vertical="center"/>
      <protection hidden="1"/>
    </xf>
    <xf numFmtId="49" fontId="11" fillId="0" borderId="10" xfId="2" applyNumberFormat="1" applyFont="1" applyBorder="1" applyAlignment="1" applyProtection="1">
      <alignment horizontal="center" vertical="center" wrapText="1"/>
      <protection hidden="1"/>
    </xf>
    <xf numFmtId="0" fontId="11" fillId="0" borderId="10" xfId="2" applyFont="1" applyBorder="1" applyAlignment="1" applyProtection="1">
      <alignment horizontal="center" vertical="center" wrapText="1"/>
      <protection hidden="1"/>
    </xf>
    <xf numFmtId="0" fontId="11" fillId="0" borderId="10" xfId="2" applyFont="1" applyBorder="1" applyAlignment="1" applyProtection="1">
      <alignment horizontal="center" vertical="center"/>
      <protection hidden="1"/>
    </xf>
    <xf numFmtId="0" fontId="11" fillId="0" borderId="10" xfId="2" applyFont="1" applyBorder="1" applyAlignment="1" applyProtection="1">
      <alignment horizontal="left" vertical="center" wrapText="1"/>
      <protection hidden="1"/>
    </xf>
    <xf numFmtId="176" fontId="11" fillId="0" borderId="10" xfId="2" applyNumberFormat="1" applyFont="1" applyBorder="1" applyAlignment="1" applyProtection="1">
      <alignment horizontal="center" vertical="center"/>
      <protection hidden="1"/>
    </xf>
    <xf numFmtId="176" fontId="11" fillId="0" borderId="10" xfId="2" applyNumberFormat="1" applyFont="1" applyFill="1" applyBorder="1" applyAlignment="1" applyProtection="1">
      <alignment horizontal="center" vertical="center"/>
      <protection locked="0"/>
    </xf>
    <xf numFmtId="49" fontId="11" fillId="0" borderId="11" xfId="2" applyNumberFormat="1" applyFont="1" applyBorder="1" applyAlignment="1" applyProtection="1">
      <alignment horizontal="center" vertical="center" wrapText="1"/>
      <protection hidden="1"/>
    </xf>
    <xf numFmtId="0" fontId="11" fillId="0" borderId="11" xfId="2" applyFont="1" applyBorder="1" applyAlignment="1" applyProtection="1">
      <alignment horizontal="left" vertical="center" wrapText="1"/>
      <protection hidden="1"/>
    </xf>
    <xf numFmtId="0" fontId="11" fillId="0" borderId="11" xfId="2" applyFont="1" applyBorder="1" applyAlignment="1" applyProtection="1">
      <alignment horizontal="center" vertical="center" wrapText="1"/>
      <protection hidden="1"/>
    </xf>
    <xf numFmtId="0" fontId="11" fillId="0" borderId="12" xfId="2" applyFont="1" applyBorder="1" applyAlignment="1" applyProtection="1">
      <alignment horizontal="center" vertical="center"/>
      <protection hidden="1"/>
    </xf>
    <xf numFmtId="49" fontId="11" fillId="0" borderId="13" xfId="2" applyNumberFormat="1" applyFont="1" applyBorder="1" applyAlignment="1" applyProtection="1">
      <alignment horizontal="center" vertical="center"/>
      <protection hidden="1"/>
    </xf>
    <xf numFmtId="0" fontId="12" fillId="0" borderId="10" xfId="2" applyFont="1" applyBorder="1" applyAlignment="1" applyProtection="1">
      <alignment horizontal="center" vertical="center" wrapText="1"/>
      <protection hidden="1"/>
    </xf>
    <xf numFmtId="0" fontId="12" fillId="0" borderId="10" xfId="2" applyFont="1" applyBorder="1" applyAlignment="1" applyProtection="1">
      <alignment horizontal="left" vertical="center" wrapText="1"/>
      <protection hidden="1"/>
    </xf>
    <xf numFmtId="0" fontId="12" fillId="0" borderId="10" xfId="2" applyFont="1" applyBorder="1" applyAlignment="1" applyProtection="1">
      <alignment horizontal="center" vertical="center"/>
      <protection hidden="1"/>
    </xf>
    <xf numFmtId="176" fontId="12" fillId="0" borderId="10" xfId="2" applyNumberFormat="1" applyFont="1" applyBorder="1" applyAlignment="1" applyProtection="1">
      <alignment horizontal="center" vertical="center"/>
      <protection hidden="1"/>
    </xf>
    <xf numFmtId="49" fontId="12" fillId="0" borderId="10" xfId="2" applyNumberFormat="1" applyFont="1" applyBorder="1" applyAlignment="1" applyProtection="1">
      <alignment horizontal="center" vertical="center" wrapText="1"/>
      <protection hidden="1"/>
    </xf>
    <xf numFmtId="0" fontId="13" fillId="0" borderId="0" xfId="4"/>
    <xf numFmtId="177" fontId="13" fillId="0" borderId="0" xfId="4" applyNumberFormat="1"/>
    <xf numFmtId="0" fontId="6" fillId="0" borderId="10" xfId="2" applyFont="1" applyFill="1" applyBorder="1" applyAlignment="1" applyProtection="1">
      <alignment horizontal="center" vertical="center"/>
      <protection hidden="1"/>
    </xf>
    <xf numFmtId="0" fontId="3" fillId="2" borderId="8" xfId="3" applyFont="1" applyFill="1" applyBorder="1" applyAlignment="1" applyProtection="1">
      <alignment horizontal="center" vertical="center" wrapText="1"/>
      <protection hidden="1"/>
    </xf>
    <xf numFmtId="0" fontId="2" fillId="2" borderId="3" xfId="3" applyFont="1" applyFill="1" applyBorder="1" applyAlignment="1" applyProtection="1">
      <alignment horizontal="center" vertical="center" wrapText="1"/>
      <protection hidden="1"/>
    </xf>
    <xf numFmtId="0" fontId="2" fillId="2" borderId="4" xfId="3" applyFont="1" applyFill="1" applyBorder="1" applyAlignment="1" applyProtection="1">
      <alignment horizontal="left" vertical="center" wrapText="1"/>
      <protection hidden="1"/>
    </xf>
    <xf numFmtId="0" fontId="2" fillId="2" borderId="4" xfId="3" applyFont="1" applyFill="1" applyBorder="1" applyAlignment="1" applyProtection="1">
      <alignment horizontal="right" vertical="center" wrapText="1"/>
      <protection hidden="1"/>
    </xf>
    <xf numFmtId="0" fontId="2" fillId="2" borderId="8" xfId="3" applyFont="1" applyFill="1" applyBorder="1" applyAlignment="1" applyProtection="1">
      <alignment horizontal="right" vertical="center" wrapText="1"/>
      <protection hidden="1"/>
    </xf>
    <xf numFmtId="0" fontId="2" fillId="2" borderId="4" xfId="3" applyFont="1" applyFill="1" applyBorder="1" applyAlignment="1" applyProtection="1">
      <alignment horizontal="center" vertical="center" wrapText="1"/>
      <protection hidden="1"/>
    </xf>
    <xf numFmtId="0" fontId="2" fillId="2" borderId="9" xfId="3" applyFont="1" applyFill="1" applyBorder="1" applyAlignment="1" applyProtection="1">
      <alignment horizontal="right" vertical="center" wrapText="1"/>
      <protection hidden="1"/>
    </xf>
    <xf numFmtId="176" fontId="2" fillId="2" borderId="4" xfId="3" applyNumberFormat="1" applyFont="1" applyFill="1" applyBorder="1" applyAlignment="1" applyProtection="1">
      <alignment horizontal="right" vertical="center" wrapText="1"/>
      <protection hidden="1"/>
    </xf>
    <xf numFmtId="176" fontId="2" fillId="2" borderId="4" xfId="3" applyNumberFormat="1" applyFont="1" applyFill="1" applyBorder="1" applyAlignment="1" applyProtection="1">
      <alignment horizontal="right" vertical="center" wrapText="1"/>
      <protection locked="0"/>
    </xf>
    <xf numFmtId="177" fontId="2" fillId="2" borderId="4" xfId="3" applyNumberFormat="1" applyFont="1" applyFill="1" applyBorder="1" applyAlignment="1" applyProtection="1">
      <alignment horizontal="right" vertical="center" wrapText="1"/>
      <protection hidden="1"/>
    </xf>
    <xf numFmtId="177" fontId="2" fillId="2" borderId="4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2" applyFont="1" applyFill="1" applyAlignment="1" applyProtection="1">
      <alignment horizontal="center" vertical="center"/>
      <protection hidden="1"/>
    </xf>
    <xf numFmtId="0" fontId="6" fillId="0" borderId="0" xfId="2" applyFont="1" applyFill="1" applyAlignment="1" applyProtection="1">
      <alignment horizontal="left" vertical="center"/>
      <protection hidden="1"/>
    </xf>
    <xf numFmtId="0" fontId="6" fillId="0" borderId="10" xfId="2" applyFont="1" applyFill="1" applyBorder="1" applyAlignment="1" applyProtection="1">
      <alignment horizontal="center" vertical="center"/>
      <protection hidden="1"/>
    </xf>
    <xf numFmtId="0" fontId="6" fillId="0" borderId="23" xfId="2" applyFont="1" applyFill="1" applyBorder="1" applyAlignment="1" applyProtection="1">
      <alignment horizontal="center" vertical="center"/>
      <protection hidden="1"/>
    </xf>
    <xf numFmtId="0" fontId="6" fillId="0" borderId="24" xfId="2" applyFont="1" applyFill="1" applyBorder="1" applyAlignment="1" applyProtection="1">
      <alignment horizontal="center" vertical="center"/>
      <protection hidden="1"/>
    </xf>
    <xf numFmtId="0" fontId="6" fillId="0" borderId="25" xfId="2" applyFont="1" applyFill="1" applyBorder="1" applyAlignment="1" applyProtection="1">
      <alignment horizontal="center" vertical="center"/>
      <protection hidden="1"/>
    </xf>
    <xf numFmtId="0" fontId="6" fillId="0" borderId="19" xfId="2" applyFont="1" applyFill="1" applyBorder="1" applyAlignment="1" applyProtection="1">
      <alignment horizontal="center" vertical="center"/>
      <protection hidden="1"/>
    </xf>
    <xf numFmtId="0" fontId="6" fillId="0" borderId="21" xfId="2" applyFont="1" applyFill="1" applyBorder="1" applyAlignment="1" applyProtection="1">
      <alignment horizontal="center" vertical="center"/>
      <protection hidden="1"/>
    </xf>
    <xf numFmtId="0" fontId="6" fillId="0" borderId="20" xfId="2" applyFont="1" applyFill="1" applyBorder="1" applyAlignment="1" applyProtection="1">
      <alignment horizontal="center" vertical="center"/>
      <protection hidden="1"/>
    </xf>
    <xf numFmtId="0" fontId="6" fillId="0" borderId="22" xfId="2" applyFont="1" applyFill="1" applyBorder="1" applyAlignment="1" applyProtection="1">
      <alignment horizontal="center" vertical="center"/>
      <protection hidden="1"/>
    </xf>
    <xf numFmtId="0" fontId="6" fillId="0" borderId="23" xfId="2" applyFont="1" applyFill="1" applyBorder="1" applyAlignment="1" applyProtection="1">
      <alignment horizontal="center" vertical="center" wrapText="1"/>
      <protection hidden="1"/>
    </xf>
    <xf numFmtId="0" fontId="6" fillId="0" borderId="24" xfId="2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Font="1" applyAlignment="1" applyProtection="1">
      <alignment horizontal="center" vertical="center"/>
      <protection hidden="1"/>
    </xf>
    <xf numFmtId="0" fontId="6" fillId="0" borderId="0" xfId="2" applyFont="1" applyAlignment="1" applyProtection="1">
      <alignment horizontal="left" vertical="center"/>
      <protection hidden="1"/>
    </xf>
    <xf numFmtId="0" fontId="11" fillId="0" borderId="10" xfId="2" applyFont="1" applyBorder="1" applyAlignment="1" applyProtection="1">
      <alignment horizontal="center" wrapText="1"/>
      <protection hidden="1"/>
    </xf>
    <xf numFmtId="49" fontId="11" fillId="0" borderId="11" xfId="2" applyNumberFormat="1" applyFont="1" applyBorder="1" applyAlignment="1" applyProtection="1">
      <alignment horizontal="right" vertical="center"/>
      <protection hidden="1"/>
    </xf>
    <xf numFmtId="49" fontId="11" fillId="0" borderId="12" xfId="2" applyNumberFormat="1" applyFont="1" applyBorder="1" applyAlignment="1" applyProtection="1">
      <alignment horizontal="right" vertical="center"/>
      <protection hidden="1"/>
    </xf>
    <xf numFmtId="0" fontId="3" fillId="2" borderId="2" xfId="3" applyFont="1" applyFill="1" applyBorder="1" applyAlignment="1" applyProtection="1">
      <alignment horizontal="center" vertical="center" wrapText="1"/>
      <protection hidden="1"/>
    </xf>
    <xf numFmtId="0" fontId="3" fillId="2" borderId="7" xfId="3" applyFont="1" applyFill="1" applyBorder="1" applyAlignment="1" applyProtection="1">
      <alignment horizontal="center" vertical="center" wrapText="1"/>
      <protection hidden="1"/>
    </xf>
    <xf numFmtId="0" fontId="3" fillId="2" borderId="4" xfId="3" applyFont="1" applyFill="1" applyBorder="1" applyAlignment="1" applyProtection="1">
      <alignment horizontal="center" vertical="center" wrapText="1"/>
      <protection hidden="1"/>
    </xf>
    <xf numFmtId="0" fontId="2" fillId="2" borderId="4" xfId="3" applyFont="1" applyFill="1" applyBorder="1" applyAlignment="1" applyProtection="1">
      <alignment horizontal="left" vertical="center" wrapText="1"/>
      <protection hidden="1"/>
    </xf>
    <xf numFmtId="176" fontId="2" fillId="2" borderId="4" xfId="3" applyNumberFormat="1" applyFont="1" applyFill="1" applyBorder="1" applyAlignment="1" applyProtection="1">
      <alignment horizontal="right" vertical="center" wrapText="1"/>
      <protection hidden="1"/>
    </xf>
    <xf numFmtId="0" fontId="1" fillId="2" borderId="0" xfId="3" applyFont="1" applyFill="1" applyAlignment="1" applyProtection="1">
      <alignment horizontal="center" vertical="center" wrapText="1"/>
      <protection hidden="1"/>
    </xf>
    <xf numFmtId="0" fontId="1" fillId="2" borderId="0" xfId="3" applyFont="1" applyFill="1" applyAlignment="1" applyProtection="1">
      <alignment horizontal="right" vertical="center" wrapText="1"/>
      <protection hidden="1"/>
    </xf>
    <xf numFmtId="0" fontId="2" fillId="2" borderId="0" xfId="3" applyFont="1" applyFill="1" applyAlignment="1" applyProtection="1">
      <alignment horizontal="left" wrapText="1"/>
      <protection hidden="1"/>
    </xf>
    <xf numFmtId="0" fontId="2" fillId="2" borderId="0" xfId="3" applyFont="1" applyFill="1" applyAlignment="1" applyProtection="1">
      <alignment horizontal="right" wrapText="1"/>
      <protection hidden="1"/>
    </xf>
    <xf numFmtId="0" fontId="3" fillId="2" borderId="1" xfId="3" applyFont="1" applyFill="1" applyBorder="1" applyAlignment="1" applyProtection="1">
      <alignment horizontal="center" vertical="center" wrapText="1"/>
      <protection hidden="1"/>
    </xf>
    <xf numFmtId="0" fontId="3" fillId="2" borderId="3" xfId="3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Alignment="1" applyProtection="1">
      <alignment horizontal="center" vertical="center" wrapText="1"/>
      <protection hidden="1"/>
    </xf>
    <xf numFmtId="0" fontId="3" fillId="2" borderId="6" xfId="3" applyFont="1" applyFill="1" applyBorder="1" applyAlignment="1" applyProtection="1">
      <alignment horizontal="center" vertical="center" wrapText="1"/>
      <protection hidden="1"/>
    </xf>
    <xf numFmtId="176" fontId="2" fillId="2" borderId="6" xfId="3" applyNumberFormat="1" applyFont="1" applyFill="1" applyBorder="1" applyAlignment="1" applyProtection="1">
      <alignment horizontal="right" vertical="center" wrapText="1"/>
      <protection hidden="1"/>
    </xf>
    <xf numFmtId="0" fontId="2" fillId="2" borderId="4" xfId="3" applyFont="1" applyFill="1" applyBorder="1" applyAlignment="1" applyProtection="1">
      <alignment horizontal="right" vertical="center" wrapText="1"/>
      <protection hidden="1"/>
    </xf>
    <xf numFmtId="176" fontId="2" fillId="2" borderId="27" xfId="3" applyNumberFormat="1" applyFont="1" applyFill="1" applyBorder="1" applyAlignment="1" applyProtection="1">
      <alignment horizontal="right" vertical="center" wrapText="1"/>
      <protection hidden="1"/>
    </xf>
    <xf numFmtId="176" fontId="2" fillId="2" borderId="28" xfId="3" applyNumberFormat="1" applyFont="1" applyFill="1" applyBorder="1" applyAlignment="1" applyProtection="1">
      <alignment horizontal="right" vertical="center" wrapText="1"/>
      <protection hidden="1"/>
    </xf>
    <xf numFmtId="177" fontId="3" fillId="2" borderId="2" xfId="3" applyNumberFormat="1" applyFont="1" applyFill="1" applyBorder="1" applyAlignment="1" applyProtection="1">
      <alignment horizontal="center" vertical="center" wrapText="1"/>
      <protection hidden="1"/>
    </xf>
    <xf numFmtId="177" fontId="3" fillId="2" borderId="4" xfId="3" applyNumberFormat="1" applyFont="1" applyFill="1" applyBorder="1" applyAlignment="1" applyProtection="1">
      <alignment horizontal="center" vertical="center" wrapText="1"/>
      <protection hidden="1"/>
    </xf>
    <xf numFmtId="177" fontId="2" fillId="2" borderId="4" xfId="3" applyNumberFormat="1" applyFont="1" applyFill="1" applyBorder="1" applyAlignment="1" applyProtection="1">
      <alignment horizontal="right" vertical="center" wrapText="1"/>
      <protection hidden="1"/>
    </xf>
    <xf numFmtId="177" fontId="1" fillId="2" borderId="0" xfId="3" applyNumberFormat="1" applyFont="1" applyFill="1" applyAlignment="1" applyProtection="1">
      <alignment horizontal="center" vertical="center" wrapText="1"/>
      <protection hidden="1"/>
    </xf>
    <xf numFmtId="177" fontId="1" fillId="2" borderId="0" xfId="3" applyNumberFormat="1" applyFont="1" applyFill="1" applyAlignment="1" applyProtection="1">
      <alignment horizontal="right" vertical="center" wrapText="1"/>
      <protection hidden="1"/>
    </xf>
    <xf numFmtId="177" fontId="2" fillId="2" borderId="0" xfId="3" applyNumberFormat="1" applyFont="1" applyFill="1" applyAlignment="1" applyProtection="1">
      <alignment horizontal="left" wrapText="1"/>
      <protection hidden="1"/>
    </xf>
    <xf numFmtId="177" fontId="2" fillId="2" borderId="0" xfId="3" applyNumberFormat="1" applyFont="1" applyFill="1" applyAlignment="1" applyProtection="1">
      <alignment horizontal="right" wrapText="1"/>
      <protection hidden="1"/>
    </xf>
    <xf numFmtId="177" fontId="3" fillId="2" borderId="6" xfId="3" applyNumberFormat="1" applyFont="1" applyFill="1" applyBorder="1" applyAlignment="1" applyProtection="1">
      <alignment horizontal="center" vertical="center" wrapText="1"/>
      <protection hidden="1"/>
    </xf>
    <xf numFmtId="177" fontId="2" fillId="2" borderId="6" xfId="3" applyNumberFormat="1" applyFont="1" applyFill="1" applyBorder="1" applyAlignment="1" applyProtection="1">
      <alignment horizontal="right" vertical="center" wrapText="1"/>
      <protection hidden="1"/>
    </xf>
  </cellXfs>
  <cellStyles count="5">
    <cellStyle name="Normal" xfId="1" xr:uid="{00000000-0005-0000-0000-000031000000}"/>
    <cellStyle name="Normal 2" xfId="3" xr:uid="{9D96A837-B141-4658-8DE0-B5BE66DD5F10}"/>
    <cellStyle name="常规" xfId="0" builtinId="0"/>
    <cellStyle name="常规 2" xfId="2" xr:uid="{00000000-0005-0000-0000-000032000000}"/>
    <cellStyle name="常规 3" xfId="4" xr:uid="{CF22336F-3328-4FC8-BA31-8C60C83A2D87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opLeftCell="A4" workbookViewId="0">
      <selection activeCell="D14" sqref="D14"/>
    </sheetView>
  </sheetViews>
  <sheetFormatPr defaultColWidth="12" defaultRowHeight="14.25"/>
  <cols>
    <col min="1" max="1" width="6.7109375" style="1" customWidth="1"/>
    <col min="2" max="2" width="7.42578125" style="1" customWidth="1"/>
    <col min="3" max="3" width="56" style="1" customWidth="1"/>
    <col min="4" max="4" width="24.28515625" style="1" customWidth="1"/>
    <col min="5" max="16384" width="12" style="1"/>
  </cols>
  <sheetData>
    <row r="1" spans="1:4" ht="30" customHeight="1">
      <c r="A1" s="38" t="s">
        <v>1662</v>
      </c>
      <c r="B1" s="38"/>
      <c r="C1" s="38"/>
      <c r="D1" s="38"/>
    </row>
    <row r="2" spans="1:4" ht="30" customHeight="1">
      <c r="A2" s="39" t="s">
        <v>1565</v>
      </c>
      <c r="B2" s="39"/>
      <c r="C2" s="39"/>
      <c r="D2" s="39"/>
    </row>
    <row r="3" spans="1:4" ht="30" customHeight="1">
      <c r="A3" s="2" t="s">
        <v>0</v>
      </c>
      <c r="B3" s="3" t="s">
        <v>1</v>
      </c>
      <c r="C3" s="3" t="s">
        <v>2</v>
      </c>
      <c r="D3" s="4" t="s">
        <v>3</v>
      </c>
    </row>
    <row r="4" spans="1:4" ht="30" customHeight="1">
      <c r="A4" s="5">
        <v>1</v>
      </c>
      <c r="B4" s="26">
        <v>100</v>
      </c>
      <c r="C4" s="26" t="s">
        <v>4</v>
      </c>
      <c r="D4" s="6">
        <f>'100章'!E18</f>
        <v>169269.2157</v>
      </c>
    </row>
    <row r="5" spans="1:4" ht="30" customHeight="1">
      <c r="A5" s="44">
        <v>2</v>
      </c>
      <c r="B5" s="46">
        <v>1600</v>
      </c>
      <c r="C5" s="26" t="s">
        <v>1577</v>
      </c>
      <c r="D5" s="6">
        <f>综合楼土建!I145</f>
        <v>0</v>
      </c>
    </row>
    <row r="6" spans="1:4" ht="30" customHeight="1">
      <c r="A6" s="45"/>
      <c r="B6" s="47"/>
      <c r="C6" s="26" t="s">
        <v>1578</v>
      </c>
      <c r="D6" s="6">
        <f>综合楼安装!I153</f>
        <v>0</v>
      </c>
    </row>
    <row r="7" spans="1:4" ht="30" customHeight="1">
      <c r="A7" s="45"/>
      <c r="B7" s="47"/>
      <c r="C7" s="26" t="s">
        <v>1601</v>
      </c>
      <c r="D7" s="6">
        <f>配电房土建!I105</f>
        <v>0</v>
      </c>
    </row>
    <row r="8" spans="1:4" ht="30" customHeight="1">
      <c r="A8" s="45"/>
      <c r="B8" s="47"/>
      <c r="C8" s="26" t="s">
        <v>1602</v>
      </c>
      <c r="D8" s="6">
        <f>配电房安装!I51</f>
        <v>0</v>
      </c>
    </row>
    <row r="9" spans="1:4" ht="30" customHeight="1">
      <c r="A9" s="45"/>
      <c r="B9" s="47"/>
      <c r="C9" s="26" t="s">
        <v>1579</v>
      </c>
      <c r="D9" s="6">
        <f>收费天棚土建!I53</f>
        <v>0</v>
      </c>
    </row>
    <row r="10" spans="1:4" ht="30" customHeight="1">
      <c r="A10" s="45"/>
      <c r="B10" s="47"/>
      <c r="C10" s="26" t="s">
        <v>1580</v>
      </c>
      <c r="D10" s="6">
        <f>收费天棚安装!I28</f>
        <v>0</v>
      </c>
    </row>
    <row r="11" spans="1:4" ht="30" customHeight="1">
      <c r="A11" s="45"/>
      <c r="B11" s="47"/>
      <c r="C11" s="26" t="s">
        <v>1581</v>
      </c>
      <c r="D11" s="6">
        <f>室外工程土建!I51</f>
        <v>0</v>
      </c>
    </row>
    <row r="12" spans="1:4" ht="30" customHeight="1">
      <c r="A12" s="45"/>
      <c r="B12" s="47"/>
      <c r="C12" s="26" t="s">
        <v>1582</v>
      </c>
      <c r="D12" s="6">
        <f>室外工程安装!I67</f>
        <v>0</v>
      </c>
    </row>
    <row r="13" spans="1:4" ht="30" customHeight="1">
      <c r="A13" s="45"/>
      <c r="B13" s="47"/>
      <c r="C13" s="26" t="s">
        <v>1583</v>
      </c>
      <c r="D13" s="6">
        <f>调节池!I52</f>
        <v>0</v>
      </c>
    </row>
    <row r="14" spans="1:4" ht="30" customHeight="1">
      <c r="A14" s="5">
        <v>3</v>
      </c>
      <c r="B14" s="40" t="s">
        <v>5</v>
      </c>
      <c r="C14" s="40"/>
      <c r="D14" s="6">
        <f>SUM(D4:D13)</f>
        <v>169269.2157</v>
      </c>
    </row>
    <row r="15" spans="1:4" ht="35.1" customHeight="1">
      <c r="A15" s="5">
        <v>4</v>
      </c>
      <c r="B15" s="48" t="s">
        <v>6</v>
      </c>
      <c r="C15" s="49"/>
      <c r="D15" s="6" t="s">
        <v>7</v>
      </c>
    </row>
    <row r="16" spans="1:4" ht="30" customHeight="1">
      <c r="A16" s="5">
        <v>5</v>
      </c>
      <c r="B16" s="41" t="s">
        <v>8</v>
      </c>
      <c r="C16" s="42"/>
      <c r="D16" s="6">
        <f>SUM(D4:D13)*0.03</f>
        <v>5078.0764709999994</v>
      </c>
    </row>
    <row r="17" spans="1:4" ht="30" customHeight="1">
      <c r="A17" s="5">
        <v>6</v>
      </c>
      <c r="B17" s="41" t="s">
        <v>1566</v>
      </c>
      <c r="C17" s="42"/>
      <c r="D17" s="6">
        <f>SUM(D5:D13)*0.015</f>
        <v>0</v>
      </c>
    </row>
    <row r="18" spans="1:4" ht="30" customHeight="1">
      <c r="A18" s="5">
        <v>7</v>
      </c>
      <c r="B18" s="40" t="s">
        <v>9</v>
      </c>
      <c r="C18" s="40"/>
      <c r="D18" s="6">
        <f>D19-D15-D16-D17</f>
        <v>169269.2157</v>
      </c>
    </row>
    <row r="19" spans="1:4" ht="30" customHeight="1">
      <c r="A19" s="5">
        <v>8</v>
      </c>
      <c r="B19" s="43" t="s">
        <v>1663</v>
      </c>
      <c r="C19" s="43"/>
      <c r="D19" s="7">
        <f>D14-D15+D16+D17</f>
        <v>174347.29217100001</v>
      </c>
    </row>
  </sheetData>
  <sheetProtection algorithmName="SHA-512" hashValue="DA7GNuGc8qDouBYqSN+o8bhTpsGlYD9oVgrwTVk2oxrU9ESwa2frNiH7UUlUCOimEE3lwUVMH/saLJAQ0GlrYg==" saltValue="0QKDFcGuEzM5jkpiSfX1UA==" spinCount="100000" sheet="1" objects="1" scenarios="1"/>
  <mergeCells count="10">
    <mergeCell ref="B19:C19"/>
    <mergeCell ref="A5:A13"/>
    <mergeCell ref="B5:B13"/>
    <mergeCell ref="B15:C15"/>
    <mergeCell ref="B16:C16"/>
    <mergeCell ref="A1:D1"/>
    <mergeCell ref="A2:D2"/>
    <mergeCell ref="B14:C14"/>
    <mergeCell ref="B17:C17"/>
    <mergeCell ref="B18:C18"/>
  </mergeCells>
  <phoneticPr fontId="9" type="noConversion"/>
  <conditionalFormatting sqref="D5:D19">
    <cfRule type="cellIs" dxfId="1" priority="1" operator="equal">
      <formula>0</formula>
    </cfRule>
  </conditionalFormatting>
  <pageMargins left="0.78740157480314965" right="0.39370078740157483" top="0.59055118110236227" bottom="0.59055118110236227" header="0.19685039370078741" footer="0.19685039370078741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AA26A-4FA7-4CC7-86A1-7A81DEC25E8C}">
  <dimension ref="A1:K67"/>
  <sheetViews>
    <sheetView showGridLines="0" topLeftCell="A60" workbookViewId="0">
      <selection activeCell="N68" sqref="N68"/>
    </sheetView>
  </sheetViews>
  <sheetFormatPr defaultColWidth="7.7109375" defaultRowHeight="12"/>
  <cols>
    <col min="1" max="1" width="7.5703125" style="24" customWidth="1"/>
    <col min="2" max="2" width="13.42578125" style="24" customWidth="1"/>
    <col min="3" max="3" width="13.85546875" style="24" customWidth="1"/>
    <col min="4" max="4" width="7" style="24" customWidth="1"/>
    <col min="5" max="5" width="7.42578125" style="24" customWidth="1"/>
    <col min="6" max="6" width="5.140625" style="24" customWidth="1"/>
    <col min="7" max="7" width="9.140625" style="24" customWidth="1"/>
    <col min="8" max="8" width="10.5703125" style="24" customWidth="1"/>
    <col min="9" max="9" width="2.42578125" style="24" customWidth="1"/>
    <col min="10" max="10" width="9.7109375" style="24" customWidth="1"/>
    <col min="11" max="11" width="10.42578125" style="24" customWidth="1"/>
    <col min="12" max="16384" width="7.7109375" style="24"/>
  </cols>
  <sheetData>
    <row r="1" spans="1:11" ht="39.75" customHeight="1">
      <c r="A1" s="60" t="s">
        <v>1567</v>
      </c>
      <c r="B1" s="60"/>
      <c r="C1" s="60"/>
      <c r="D1" s="60"/>
      <c r="E1" s="60"/>
      <c r="F1" s="60"/>
      <c r="G1" s="60"/>
      <c r="H1" s="60"/>
      <c r="I1" s="60"/>
      <c r="J1" s="61"/>
      <c r="K1" s="61"/>
    </row>
    <row r="2" spans="1:11" ht="25.5" customHeight="1" thickBot="1">
      <c r="A2" s="62" t="s">
        <v>1575</v>
      </c>
      <c r="B2" s="62"/>
      <c r="C2" s="62"/>
      <c r="D2" s="62"/>
      <c r="E2" s="62"/>
      <c r="F2" s="62"/>
      <c r="G2" s="62"/>
      <c r="H2" s="62"/>
      <c r="I2" s="62"/>
      <c r="J2" s="63"/>
      <c r="K2" s="63"/>
    </row>
    <row r="3" spans="1:11" ht="25.5" customHeight="1">
      <c r="A3" s="64" t="s">
        <v>0</v>
      </c>
      <c r="B3" s="55" t="s">
        <v>46</v>
      </c>
      <c r="C3" s="55" t="s">
        <v>47</v>
      </c>
      <c r="D3" s="55" t="s">
        <v>48</v>
      </c>
      <c r="E3" s="55"/>
      <c r="F3" s="55" t="s">
        <v>49</v>
      </c>
      <c r="G3" s="55" t="s">
        <v>50</v>
      </c>
      <c r="H3" s="55" t="s">
        <v>51</v>
      </c>
      <c r="I3" s="55"/>
      <c r="J3" s="55"/>
      <c r="K3" s="56"/>
    </row>
    <row r="4" spans="1:11" ht="25.5" customHeight="1">
      <c r="A4" s="65"/>
      <c r="B4" s="57"/>
      <c r="C4" s="57"/>
      <c r="D4" s="57"/>
      <c r="E4" s="57"/>
      <c r="F4" s="57"/>
      <c r="G4" s="57"/>
      <c r="H4" s="57" t="s">
        <v>52</v>
      </c>
      <c r="I4" s="57" t="s">
        <v>53</v>
      </c>
      <c r="J4" s="57"/>
      <c r="K4" s="27" t="s">
        <v>54</v>
      </c>
    </row>
    <row r="5" spans="1:11" ht="25.5" customHeight="1">
      <c r="A5" s="65"/>
      <c r="B5" s="57"/>
      <c r="C5" s="57"/>
      <c r="D5" s="57"/>
      <c r="E5" s="57"/>
      <c r="F5" s="57"/>
      <c r="G5" s="57"/>
      <c r="H5" s="57"/>
      <c r="I5" s="57"/>
      <c r="J5" s="57"/>
      <c r="K5" s="27" t="s">
        <v>55</v>
      </c>
    </row>
    <row r="6" spans="1:11" ht="18" customHeight="1">
      <c r="A6" s="28"/>
      <c r="B6" s="29"/>
      <c r="C6" s="29" t="s">
        <v>1391</v>
      </c>
      <c r="D6" s="58"/>
      <c r="E6" s="58"/>
      <c r="F6" s="29"/>
      <c r="G6" s="30"/>
      <c r="H6" s="34"/>
      <c r="I6" s="69"/>
      <c r="J6" s="69"/>
      <c r="K6" s="31"/>
    </row>
    <row r="7" spans="1:11" ht="59.25" customHeight="1">
      <c r="A7" s="28">
        <v>1</v>
      </c>
      <c r="B7" s="29" t="s">
        <v>1392</v>
      </c>
      <c r="C7" s="29" t="s">
        <v>1012</v>
      </c>
      <c r="D7" s="58" t="s">
        <v>1393</v>
      </c>
      <c r="E7" s="58"/>
      <c r="F7" s="32" t="s">
        <v>65</v>
      </c>
      <c r="G7" s="30" t="s">
        <v>1394</v>
      </c>
      <c r="H7" s="35"/>
      <c r="I7" s="59">
        <f>ROUND(G7*H7,2)</f>
        <v>0</v>
      </c>
      <c r="J7" s="59"/>
      <c r="K7" s="31"/>
    </row>
    <row r="8" spans="1:11" ht="58.5" customHeight="1">
      <c r="A8" s="28">
        <v>2</v>
      </c>
      <c r="B8" s="29" t="s">
        <v>1395</v>
      </c>
      <c r="C8" s="29" t="s">
        <v>63</v>
      </c>
      <c r="D8" s="58" t="s">
        <v>1396</v>
      </c>
      <c r="E8" s="58"/>
      <c r="F8" s="32" t="s">
        <v>65</v>
      </c>
      <c r="G8" s="30" t="s">
        <v>1394</v>
      </c>
      <c r="H8" s="35"/>
      <c r="I8" s="59">
        <f t="shared" ref="I8:I66" si="0">ROUND(G8*H8,2)</f>
        <v>0</v>
      </c>
      <c r="J8" s="59"/>
      <c r="K8" s="31"/>
    </row>
    <row r="9" spans="1:11" ht="26.25" customHeight="1">
      <c r="A9" s="28">
        <v>3</v>
      </c>
      <c r="B9" s="29" t="s">
        <v>1397</v>
      </c>
      <c r="C9" s="29" t="s">
        <v>1398</v>
      </c>
      <c r="D9" s="58" t="s">
        <v>1399</v>
      </c>
      <c r="E9" s="58"/>
      <c r="F9" s="32" t="s">
        <v>1244</v>
      </c>
      <c r="G9" s="30" t="s">
        <v>308</v>
      </c>
      <c r="H9" s="35"/>
      <c r="I9" s="59">
        <f t="shared" si="0"/>
        <v>0</v>
      </c>
      <c r="J9" s="59"/>
      <c r="K9" s="31"/>
    </row>
    <row r="10" spans="1:11" ht="38.25" customHeight="1">
      <c r="A10" s="28">
        <v>4</v>
      </c>
      <c r="B10" s="29" t="s">
        <v>1400</v>
      </c>
      <c r="C10" s="29" t="s">
        <v>1401</v>
      </c>
      <c r="D10" s="58" t="s">
        <v>1402</v>
      </c>
      <c r="E10" s="58"/>
      <c r="F10" s="32" t="s">
        <v>170</v>
      </c>
      <c r="G10" s="30" t="s">
        <v>332</v>
      </c>
      <c r="H10" s="35"/>
      <c r="I10" s="59">
        <f t="shared" si="0"/>
        <v>0</v>
      </c>
      <c r="J10" s="59"/>
      <c r="K10" s="31"/>
    </row>
    <row r="11" spans="1:11" ht="145.5" customHeight="1">
      <c r="A11" s="28">
        <v>5</v>
      </c>
      <c r="B11" s="29" t="s">
        <v>500</v>
      </c>
      <c r="C11" s="29" t="s">
        <v>501</v>
      </c>
      <c r="D11" s="58" t="s">
        <v>1403</v>
      </c>
      <c r="E11" s="58"/>
      <c r="F11" s="32" t="s">
        <v>182</v>
      </c>
      <c r="G11" s="30" t="s">
        <v>1141</v>
      </c>
      <c r="H11" s="35"/>
      <c r="I11" s="59">
        <f t="shared" si="0"/>
        <v>0</v>
      </c>
      <c r="J11" s="59"/>
      <c r="K11" s="31"/>
    </row>
    <row r="12" spans="1:11" ht="142.5" customHeight="1">
      <c r="A12" s="28">
        <v>6</v>
      </c>
      <c r="B12" s="29" t="s">
        <v>504</v>
      </c>
      <c r="C12" s="29" t="s">
        <v>501</v>
      </c>
      <c r="D12" s="58" t="s">
        <v>1404</v>
      </c>
      <c r="E12" s="58"/>
      <c r="F12" s="32" t="s">
        <v>182</v>
      </c>
      <c r="G12" s="30" t="s">
        <v>1405</v>
      </c>
      <c r="H12" s="35"/>
      <c r="I12" s="59">
        <f t="shared" si="0"/>
        <v>0</v>
      </c>
      <c r="J12" s="59"/>
      <c r="K12" s="31"/>
    </row>
    <row r="13" spans="1:11" ht="132" customHeight="1">
      <c r="A13" s="28">
        <v>7</v>
      </c>
      <c r="B13" s="29" t="s">
        <v>507</v>
      </c>
      <c r="C13" s="29" t="s">
        <v>501</v>
      </c>
      <c r="D13" s="58" t="s">
        <v>1406</v>
      </c>
      <c r="E13" s="58"/>
      <c r="F13" s="32" t="s">
        <v>182</v>
      </c>
      <c r="G13" s="30" t="s">
        <v>1141</v>
      </c>
      <c r="H13" s="35"/>
      <c r="I13" s="59">
        <f t="shared" si="0"/>
        <v>0</v>
      </c>
      <c r="J13" s="59"/>
      <c r="K13" s="31"/>
    </row>
    <row r="14" spans="1:11" ht="133.5" customHeight="1">
      <c r="A14" s="28">
        <v>8</v>
      </c>
      <c r="B14" s="29" t="s">
        <v>510</v>
      </c>
      <c r="C14" s="29" t="s">
        <v>501</v>
      </c>
      <c r="D14" s="58" t="s">
        <v>1407</v>
      </c>
      <c r="E14" s="58"/>
      <c r="F14" s="32" t="s">
        <v>182</v>
      </c>
      <c r="G14" s="30" t="s">
        <v>1408</v>
      </c>
      <c r="H14" s="35"/>
      <c r="I14" s="59">
        <f t="shared" si="0"/>
        <v>0</v>
      </c>
      <c r="J14" s="59"/>
      <c r="K14" s="31"/>
    </row>
    <row r="15" spans="1:11" ht="130.5" customHeight="1">
      <c r="A15" s="28">
        <v>9</v>
      </c>
      <c r="B15" s="29" t="s">
        <v>516</v>
      </c>
      <c r="C15" s="29" t="s">
        <v>501</v>
      </c>
      <c r="D15" s="58" t="s">
        <v>1409</v>
      </c>
      <c r="E15" s="58"/>
      <c r="F15" s="32" t="s">
        <v>182</v>
      </c>
      <c r="G15" s="30" t="s">
        <v>1410</v>
      </c>
      <c r="H15" s="35"/>
      <c r="I15" s="59">
        <f t="shared" si="0"/>
        <v>0</v>
      </c>
      <c r="J15" s="59"/>
      <c r="K15" s="31"/>
    </row>
    <row r="16" spans="1:11" ht="134.25" customHeight="1">
      <c r="A16" s="28">
        <v>10</v>
      </c>
      <c r="B16" s="29" t="s">
        <v>850</v>
      </c>
      <c r="C16" s="29" t="s">
        <v>501</v>
      </c>
      <c r="D16" s="58" t="s">
        <v>1411</v>
      </c>
      <c r="E16" s="58"/>
      <c r="F16" s="32" t="s">
        <v>182</v>
      </c>
      <c r="G16" s="30" t="s">
        <v>1132</v>
      </c>
      <c r="H16" s="35"/>
      <c r="I16" s="59">
        <f t="shared" si="0"/>
        <v>0</v>
      </c>
      <c r="J16" s="59"/>
      <c r="K16" s="31"/>
    </row>
    <row r="17" spans="1:11" ht="135" customHeight="1">
      <c r="A17" s="28">
        <v>11</v>
      </c>
      <c r="B17" s="29" t="s">
        <v>853</v>
      </c>
      <c r="C17" s="29" t="s">
        <v>501</v>
      </c>
      <c r="D17" s="58" t="s">
        <v>1412</v>
      </c>
      <c r="E17" s="58"/>
      <c r="F17" s="32" t="s">
        <v>182</v>
      </c>
      <c r="G17" s="30" t="s">
        <v>1132</v>
      </c>
      <c r="H17" s="35"/>
      <c r="I17" s="59">
        <f t="shared" si="0"/>
        <v>0</v>
      </c>
      <c r="J17" s="59"/>
      <c r="K17" s="31"/>
    </row>
    <row r="18" spans="1:11" ht="129" customHeight="1">
      <c r="A18" s="28">
        <v>12</v>
      </c>
      <c r="B18" s="29" t="s">
        <v>513</v>
      </c>
      <c r="C18" s="29" t="s">
        <v>501</v>
      </c>
      <c r="D18" s="58" t="s">
        <v>1413</v>
      </c>
      <c r="E18" s="58"/>
      <c r="F18" s="32" t="s">
        <v>182</v>
      </c>
      <c r="G18" s="30" t="s">
        <v>1414</v>
      </c>
      <c r="H18" s="35"/>
      <c r="I18" s="59">
        <f t="shared" si="0"/>
        <v>0</v>
      </c>
      <c r="J18" s="59"/>
      <c r="K18" s="31"/>
    </row>
    <row r="19" spans="1:11" ht="18" customHeight="1">
      <c r="A19" s="28"/>
      <c r="B19" s="29"/>
      <c r="C19" s="29" t="s">
        <v>1415</v>
      </c>
      <c r="D19" s="58"/>
      <c r="E19" s="58"/>
      <c r="F19" s="29"/>
      <c r="G19" s="30"/>
      <c r="H19" s="34"/>
      <c r="I19" s="59"/>
      <c r="J19" s="59"/>
      <c r="K19" s="31"/>
    </row>
    <row r="20" spans="1:11" ht="61.5" customHeight="1">
      <c r="A20" s="28">
        <v>1</v>
      </c>
      <c r="B20" s="29" t="s">
        <v>1416</v>
      </c>
      <c r="C20" s="29" t="s">
        <v>1012</v>
      </c>
      <c r="D20" s="58" t="s">
        <v>1393</v>
      </c>
      <c r="E20" s="58"/>
      <c r="F20" s="32" t="s">
        <v>65</v>
      </c>
      <c r="G20" s="30" t="s">
        <v>1417</v>
      </c>
      <c r="H20" s="35"/>
      <c r="I20" s="59">
        <f t="shared" si="0"/>
        <v>0</v>
      </c>
      <c r="J20" s="59"/>
      <c r="K20" s="31"/>
    </row>
    <row r="21" spans="1:11" ht="98.25" customHeight="1">
      <c r="A21" s="28">
        <v>2</v>
      </c>
      <c r="B21" s="29" t="s">
        <v>1418</v>
      </c>
      <c r="C21" s="29" t="s">
        <v>63</v>
      </c>
      <c r="D21" s="58" t="s">
        <v>1419</v>
      </c>
      <c r="E21" s="58"/>
      <c r="F21" s="32" t="s">
        <v>65</v>
      </c>
      <c r="G21" s="30" t="s">
        <v>1417</v>
      </c>
      <c r="H21" s="35"/>
      <c r="I21" s="59">
        <f t="shared" si="0"/>
        <v>0</v>
      </c>
      <c r="J21" s="59"/>
      <c r="K21" s="31"/>
    </row>
    <row r="22" spans="1:11" ht="120" customHeight="1">
      <c r="A22" s="28">
        <v>3</v>
      </c>
      <c r="B22" s="29" t="s">
        <v>1420</v>
      </c>
      <c r="C22" s="29" t="s">
        <v>481</v>
      </c>
      <c r="D22" s="58" t="s">
        <v>1421</v>
      </c>
      <c r="E22" s="58"/>
      <c r="F22" s="32" t="s">
        <v>182</v>
      </c>
      <c r="G22" s="30" t="s">
        <v>1422</v>
      </c>
      <c r="H22" s="35"/>
      <c r="I22" s="59">
        <f t="shared" si="0"/>
        <v>0</v>
      </c>
      <c r="J22" s="59"/>
      <c r="K22" s="31"/>
    </row>
    <row r="23" spans="1:11" ht="118.5" customHeight="1">
      <c r="A23" s="28">
        <v>4</v>
      </c>
      <c r="B23" s="29" t="s">
        <v>1423</v>
      </c>
      <c r="C23" s="29" t="s">
        <v>481</v>
      </c>
      <c r="D23" s="58" t="s">
        <v>1424</v>
      </c>
      <c r="E23" s="58"/>
      <c r="F23" s="32" t="s">
        <v>182</v>
      </c>
      <c r="G23" s="30" t="s">
        <v>1425</v>
      </c>
      <c r="H23" s="35"/>
      <c r="I23" s="59">
        <f t="shared" si="0"/>
        <v>0</v>
      </c>
      <c r="J23" s="59"/>
      <c r="K23" s="31"/>
    </row>
    <row r="24" spans="1:11" ht="49.5" customHeight="1">
      <c r="A24" s="28">
        <v>5</v>
      </c>
      <c r="B24" s="29" t="s">
        <v>1426</v>
      </c>
      <c r="C24" s="29" t="s">
        <v>1427</v>
      </c>
      <c r="D24" s="58" t="s">
        <v>1428</v>
      </c>
      <c r="E24" s="58"/>
      <c r="F24" s="32" t="s">
        <v>377</v>
      </c>
      <c r="G24" s="30" t="s">
        <v>308</v>
      </c>
      <c r="H24" s="35"/>
      <c r="I24" s="59">
        <f t="shared" si="0"/>
        <v>0</v>
      </c>
      <c r="J24" s="59"/>
      <c r="K24" s="31"/>
    </row>
    <row r="25" spans="1:11" ht="66.75" customHeight="1">
      <c r="A25" s="28">
        <v>6</v>
      </c>
      <c r="B25" s="29" t="s">
        <v>1429</v>
      </c>
      <c r="C25" s="29" t="s">
        <v>1430</v>
      </c>
      <c r="D25" s="58" t="s">
        <v>1431</v>
      </c>
      <c r="E25" s="58"/>
      <c r="F25" s="32" t="s">
        <v>1244</v>
      </c>
      <c r="G25" s="30" t="s">
        <v>1132</v>
      </c>
      <c r="H25" s="35"/>
      <c r="I25" s="59">
        <f t="shared" si="0"/>
        <v>0</v>
      </c>
      <c r="J25" s="59"/>
      <c r="K25" s="31"/>
    </row>
    <row r="26" spans="1:11" ht="74.25" customHeight="1">
      <c r="A26" s="28">
        <v>7</v>
      </c>
      <c r="B26" s="29" t="s">
        <v>1432</v>
      </c>
      <c r="C26" s="29" t="s">
        <v>1430</v>
      </c>
      <c r="D26" s="58" t="s">
        <v>1433</v>
      </c>
      <c r="E26" s="58"/>
      <c r="F26" s="32" t="s">
        <v>1244</v>
      </c>
      <c r="G26" s="30" t="s">
        <v>786</v>
      </c>
      <c r="H26" s="35"/>
      <c r="I26" s="59">
        <f t="shared" si="0"/>
        <v>0</v>
      </c>
      <c r="J26" s="59"/>
      <c r="K26" s="31"/>
    </row>
    <row r="27" spans="1:11" ht="30.75" customHeight="1">
      <c r="A27" s="28">
        <v>8</v>
      </c>
      <c r="B27" s="29" t="s">
        <v>1434</v>
      </c>
      <c r="C27" s="29" t="s">
        <v>1435</v>
      </c>
      <c r="D27" s="58" t="s">
        <v>1436</v>
      </c>
      <c r="E27" s="58"/>
      <c r="F27" s="32" t="s">
        <v>1244</v>
      </c>
      <c r="G27" s="30" t="s">
        <v>308</v>
      </c>
      <c r="H27" s="35"/>
      <c r="I27" s="59">
        <f t="shared" si="0"/>
        <v>0</v>
      </c>
      <c r="J27" s="59"/>
      <c r="K27" s="31"/>
    </row>
    <row r="28" spans="1:11" ht="63.75" customHeight="1">
      <c r="A28" s="28">
        <v>9</v>
      </c>
      <c r="B28" s="29" t="s">
        <v>1437</v>
      </c>
      <c r="C28" s="29" t="s">
        <v>1438</v>
      </c>
      <c r="D28" s="58" t="s">
        <v>1439</v>
      </c>
      <c r="E28" s="58"/>
      <c r="F28" s="32" t="s">
        <v>1244</v>
      </c>
      <c r="G28" s="30" t="s">
        <v>313</v>
      </c>
      <c r="H28" s="35"/>
      <c r="I28" s="59">
        <f t="shared" si="0"/>
        <v>0</v>
      </c>
      <c r="J28" s="59"/>
      <c r="K28" s="31"/>
    </row>
    <row r="29" spans="1:11" ht="18" customHeight="1">
      <c r="A29" s="28"/>
      <c r="B29" s="29"/>
      <c r="C29" s="29" t="s">
        <v>1440</v>
      </c>
      <c r="D29" s="58"/>
      <c r="E29" s="58"/>
      <c r="F29" s="29"/>
      <c r="G29" s="30"/>
      <c r="H29" s="34"/>
      <c r="I29" s="59"/>
      <c r="J29" s="59"/>
      <c r="K29" s="31"/>
    </row>
    <row r="30" spans="1:11" ht="65.25" customHeight="1">
      <c r="A30" s="28">
        <v>1</v>
      </c>
      <c r="B30" s="29" t="s">
        <v>1441</v>
      </c>
      <c r="C30" s="29" t="s">
        <v>1012</v>
      </c>
      <c r="D30" s="58" t="s">
        <v>1393</v>
      </c>
      <c r="E30" s="58"/>
      <c r="F30" s="32" t="s">
        <v>65</v>
      </c>
      <c r="G30" s="30" t="s">
        <v>1442</v>
      </c>
      <c r="H30" s="35"/>
      <c r="I30" s="59">
        <f t="shared" si="0"/>
        <v>0</v>
      </c>
      <c r="J30" s="59"/>
      <c r="K30" s="31"/>
    </row>
    <row r="31" spans="1:11" ht="63" customHeight="1">
      <c r="A31" s="28">
        <v>2</v>
      </c>
      <c r="B31" s="29" t="s">
        <v>1443</v>
      </c>
      <c r="C31" s="29" t="s">
        <v>63</v>
      </c>
      <c r="D31" s="58" t="s">
        <v>1396</v>
      </c>
      <c r="E31" s="58"/>
      <c r="F31" s="32" t="s">
        <v>65</v>
      </c>
      <c r="G31" s="30" t="s">
        <v>1442</v>
      </c>
      <c r="H31" s="35"/>
      <c r="I31" s="59">
        <f t="shared" si="0"/>
        <v>0</v>
      </c>
      <c r="J31" s="59"/>
      <c r="K31" s="31"/>
    </row>
    <row r="32" spans="1:11" ht="63" customHeight="1">
      <c r="A32" s="28">
        <v>3</v>
      </c>
      <c r="B32" s="29" t="s">
        <v>1444</v>
      </c>
      <c r="C32" s="29" t="s">
        <v>1445</v>
      </c>
      <c r="D32" s="58" t="s">
        <v>1446</v>
      </c>
      <c r="E32" s="58"/>
      <c r="F32" s="32" t="s">
        <v>377</v>
      </c>
      <c r="G32" s="30" t="s">
        <v>316</v>
      </c>
      <c r="H32" s="35"/>
      <c r="I32" s="59">
        <f t="shared" si="0"/>
        <v>0</v>
      </c>
      <c r="J32" s="59"/>
      <c r="K32" s="31"/>
    </row>
    <row r="33" spans="1:11" ht="107.25" customHeight="1">
      <c r="A33" s="28">
        <v>4</v>
      </c>
      <c r="B33" s="29" t="s">
        <v>1447</v>
      </c>
      <c r="C33" s="29" t="s">
        <v>501</v>
      </c>
      <c r="D33" s="58" t="s">
        <v>1448</v>
      </c>
      <c r="E33" s="58"/>
      <c r="F33" s="32" t="s">
        <v>182</v>
      </c>
      <c r="G33" s="30" t="s">
        <v>1449</v>
      </c>
      <c r="H33" s="35"/>
      <c r="I33" s="59">
        <f t="shared" si="0"/>
        <v>0</v>
      </c>
      <c r="J33" s="59"/>
      <c r="K33" s="31"/>
    </row>
    <row r="34" spans="1:11" ht="105" customHeight="1">
      <c r="A34" s="28">
        <v>5</v>
      </c>
      <c r="B34" s="29" t="s">
        <v>1450</v>
      </c>
      <c r="C34" s="29" t="s">
        <v>501</v>
      </c>
      <c r="D34" s="58" t="s">
        <v>1451</v>
      </c>
      <c r="E34" s="58"/>
      <c r="F34" s="32" t="s">
        <v>182</v>
      </c>
      <c r="G34" s="30" t="s">
        <v>1405</v>
      </c>
      <c r="H34" s="35"/>
      <c r="I34" s="59">
        <f t="shared" si="0"/>
        <v>0</v>
      </c>
      <c r="J34" s="59"/>
      <c r="K34" s="31"/>
    </row>
    <row r="35" spans="1:11" ht="63.75" customHeight="1">
      <c r="A35" s="28">
        <v>6</v>
      </c>
      <c r="B35" s="29" t="s">
        <v>1452</v>
      </c>
      <c r="C35" s="29" t="s">
        <v>1453</v>
      </c>
      <c r="D35" s="58" t="s">
        <v>1454</v>
      </c>
      <c r="E35" s="58"/>
      <c r="F35" s="32" t="s">
        <v>170</v>
      </c>
      <c r="G35" s="30" t="s">
        <v>316</v>
      </c>
      <c r="H35" s="35"/>
      <c r="I35" s="59">
        <f t="shared" si="0"/>
        <v>0</v>
      </c>
      <c r="J35" s="59"/>
      <c r="K35" s="31"/>
    </row>
    <row r="36" spans="1:11" ht="75" customHeight="1">
      <c r="A36" s="28">
        <v>7</v>
      </c>
      <c r="B36" s="29" t="s">
        <v>1455</v>
      </c>
      <c r="C36" s="29" t="s">
        <v>1398</v>
      </c>
      <c r="D36" s="58" t="s">
        <v>1456</v>
      </c>
      <c r="E36" s="58"/>
      <c r="F36" s="32" t="s">
        <v>1244</v>
      </c>
      <c r="G36" s="30" t="s">
        <v>308</v>
      </c>
      <c r="H36" s="35"/>
      <c r="I36" s="59">
        <f t="shared" si="0"/>
        <v>0</v>
      </c>
      <c r="J36" s="59"/>
      <c r="K36" s="31"/>
    </row>
    <row r="37" spans="1:11" ht="63" customHeight="1">
      <c r="A37" s="28">
        <v>8</v>
      </c>
      <c r="B37" s="29" t="s">
        <v>1457</v>
      </c>
      <c r="C37" s="29" t="s">
        <v>1458</v>
      </c>
      <c r="D37" s="58" t="s">
        <v>1459</v>
      </c>
      <c r="E37" s="58"/>
      <c r="F37" s="32" t="s">
        <v>1244</v>
      </c>
      <c r="G37" s="30" t="s">
        <v>308</v>
      </c>
      <c r="H37" s="35"/>
      <c r="I37" s="59">
        <f t="shared" si="0"/>
        <v>0</v>
      </c>
      <c r="J37" s="59"/>
      <c r="K37" s="31"/>
    </row>
    <row r="38" spans="1:11" ht="18" customHeight="1">
      <c r="A38" s="28"/>
      <c r="B38" s="29"/>
      <c r="C38" s="29" t="s">
        <v>803</v>
      </c>
      <c r="D38" s="58"/>
      <c r="E38" s="58"/>
      <c r="F38" s="29"/>
      <c r="G38" s="30"/>
      <c r="H38" s="34"/>
      <c r="I38" s="59"/>
      <c r="J38" s="59"/>
      <c r="K38" s="31"/>
    </row>
    <row r="39" spans="1:11" ht="74.25" customHeight="1">
      <c r="A39" s="28">
        <v>1</v>
      </c>
      <c r="B39" s="29" t="s">
        <v>804</v>
      </c>
      <c r="C39" s="29" t="s">
        <v>805</v>
      </c>
      <c r="D39" s="58" t="s">
        <v>806</v>
      </c>
      <c r="E39" s="58"/>
      <c r="F39" s="32" t="s">
        <v>613</v>
      </c>
      <c r="G39" s="30" t="s">
        <v>308</v>
      </c>
      <c r="H39" s="35"/>
      <c r="I39" s="59">
        <f t="shared" si="0"/>
        <v>0</v>
      </c>
      <c r="J39" s="59"/>
      <c r="K39" s="31"/>
    </row>
    <row r="40" spans="1:11" ht="18" customHeight="1">
      <c r="A40" s="28"/>
      <c r="B40" s="29"/>
      <c r="C40" s="29" t="s">
        <v>608</v>
      </c>
      <c r="D40" s="58"/>
      <c r="E40" s="58"/>
      <c r="F40" s="29"/>
      <c r="G40" s="30"/>
      <c r="H40" s="34"/>
      <c r="I40" s="59"/>
      <c r="J40" s="59"/>
      <c r="K40" s="31"/>
    </row>
    <row r="41" spans="1:11" ht="18" customHeight="1">
      <c r="A41" s="28"/>
      <c r="B41" s="29"/>
      <c r="C41" s="29" t="s">
        <v>1460</v>
      </c>
      <c r="D41" s="58"/>
      <c r="E41" s="58"/>
      <c r="F41" s="29"/>
      <c r="G41" s="30"/>
      <c r="H41" s="34"/>
      <c r="I41" s="59"/>
      <c r="J41" s="59"/>
      <c r="K41" s="31"/>
    </row>
    <row r="42" spans="1:11" ht="51" customHeight="1">
      <c r="A42" s="28">
        <v>1</v>
      </c>
      <c r="B42" s="29" t="s">
        <v>1461</v>
      </c>
      <c r="C42" s="29" t="s">
        <v>1462</v>
      </c>
      <c r="D42" s="58" t="s">
        <v>1463</v>
      </c>
      <c r="E42" s="58"/>
      <c r="F42" s="32" t="s">
        <v>377</v>
      </c>
      <c r="G42" s="30" t="s">
        <v>786</v>
      </c>
      <c r="H42" s="35"/>
      <c r="I42" s="59">
        <f t="shared" si="0"/>
        <v>0</v>
      </c>
      <c r="J42" s="59"/>
      <c r="K42" s="31"/>
    </row>
    <row r="43" spans="1:11" ht="49.5" customHeight="1">
      <c r="A43" s="28">
        <v>2</v>
      </c>
      <c r="B43" s="29" t="s">
        <v>1464</v>
      </c>
      <c r="C43" s="29" t="s">
        <v>1465</v>
      </c>
      <c r="D43" s="58" t="s">
        <v>1466</v>
      </c>
      <c r="E43" s="58"/>
      <c r="F43" s="32" t="s">
        <v>377</v>
      </c>
      <c r="G43" s="30" t="s">
        <v>316</v>
      </c>
      <c r="H43" s="35"/>
      <c r="I43" s="59">
        <f t="shared" si="0"/>
        <v>0</v>
      </c>
      <c r="J43" s="59"/>
      <c r="K43" s="31"/>
    </row>
    <row r="44" spans="1:11" ht="18" customHeight="1">
      <c r="A44" s="28"/>
      <c r="B44" s="29"/>
      <c r="C44" s="29" t="s">
        <v>1467</v>
      </c>
      <c r="D44" s="58"/>
      <c r="E44" s="58"/>
      <c r="F44" s="29"/>
      <c r="G44" s="30"/>
      <c r="H44" s="34"/>
      <c r="I44" s="59"/>
      <c r="J44" s="59"/>
      <c r="K44" s="31"/>
    </row>
    <row r="45" spans="1:11" ht="61.5" customHeight="1">
      <c r="A45" s="28">
        <v>1</v>
      </c>
      <c r="B45" s="29" t="s">
        <v>1468</v>
      </c>
      <c r="C45" s="29" t="s">
        <v>1012</v>
      </c>
      <c r="D45" s="58" t="s">
        <v>1393</v>
      </c>
      <c r="E45" s="58"/>
      <c r="F45" s="32" t="s">
        <v>65</v>
      </c>
      <c r="G45" s="30" t="s">
        <v>1469</v>
      </c>
      <c r="H45" s="35"/>
      <c r="I45" s="59">
        <f t="shared" si="0"/>
        <v>0</v>
      </c>
      <c r="J45" s="59"/>
      <c r="K45" s="31"/>
    </row>
    <row r="46" spans="1:11" ht="64.5" customHeight="1">
      <c r="A46" s="28">
        <v>2</v>
      </c>
      <c r="B46" s="29" t="s">
        <v>1470</v>
      </c>
      <c r="C46" s="29" t="s">
        <v>63</v>
      </c>
      <c r="D46" s="58" t="s">
        <v>1396</v>
      </c>
      <c r="E46" s="58"/>
      <c r="F46" s="32" t="s">
        <v>65</v>
      </c>
      <c r="G46" s="30" t="s">
        <v>1469</v>
      </c>
      <c r="H46" s="35"/>
      <c r="I46" s="59">
        <f t="shared" si="0"/>
        <v>0</v>
      </c>
      <c r="J46" s="59"/>
      <c r="K46" s="31"/>
    </row>
    <row r="47" spans="1:11" ht="64.5" customHeight="1">
      <c r="A47" s="28">
        <v>3</v>
      </c>
      <c r="B47" s="29" t="s">
        <v>1471</v>
      </c>
      <c r="C47" s="29" t="s">
        <v>1472</v>
      </c>
      <c r="D47" s="58" t="s">
        <v>1473</v>
      </c>
      <c r="E47" s="58"/>
      <c r="F47" s="32" t="s">
        <v>1244</v>
      </c>
      <c r="G47" s="30" t="s">
        <v>786</v>
      </c>
      <c r="H47" s="35"/>
      <c r="I47" s="59">
        <f t="shared" si="0"/>
        <v>0</v>
      </c>
      <c r="J47" s="59"/>
      <c r="K47" s="31"/>
    </row>
    <row r="48" spans="1:11" ht="42" customHeight="1">
      <c r="A48" s="28">
        <v>4</v>
      </c>
      <c r="B48" s="29" t="s">
        <v>1474</v>
      </c>
      <c r="C48" s="29" t="s">
        <v>1472</v>
      </c>
      <c r="D48" s="58" t="s">
        <v>1475</v>
      </c>
      <c r="E48" s="58"/>
      <c r="F48" s="32" t="s">
        <v>1244</v>
      </c>
      <c r="G48" s="30" t="s">
        <v>308</v>
      </c>
      <c r="H48" s="35"/>
      <c r="I48" s="59">
        <f t="shared" si="0"/>
        <v>0</v>
      </c>
      <c r="J48" s="59"/>
      <c r="K48" s="31"/>
    </row>
    <row r="49" spans="1:11" ht="74.25" customHeight="1">
      <c r="A49" s="28">
        <v>5</v>
      </c>
      <c r="B49" s="29" t="s">
        <v>1476</v>
      </c>
      <c r="C49" s="29" t="s">
        <v>716</v>
      </c>
      <c r="D49" s="58" t="s">
        <v>1477</v>
      </c>
      <c r="E49" s="58"/>
      <c r="F49" s="32" t="s">
        <v>182</v>
      </c>
      <c r="G49" s="30" t="s">
        <v>1478</v>
      </c>
      <c r="H49" s="35"/>
      <c r="I49" s="59">
        <f t="shared" si="0"/>
        <v>0</v>
      </c>
      <c r="J49" s="59"/>
      <c r="K49" s="31"/>
    </row>
    <row r="50" spans="1:11" ht="74.25" customHeight="1">
      <c r="A50" s="28">
        <v>6</v>
      </c>
      <c r="B50" s="29" t="s">
        <v>1479</v>
      </c>
      <c r="C50" s="29" t="s">
        <v>716</v>
      </c>
      <c r="D50" s="58" t="s">
        <v>1480</v>
      </c>
      <c r="E50" s="58"/>
      <c r="F50" s="32" t="s">
        <v>182</v>
      </c>
      <c r="G50" s="30" t="s">
        <v>1481</v>
      </c>
      <c r="H50" s="35"/>
      <c r="I50" s="59">
        <f t="shared" si="0"/>
        <v>0</v>
      </c>
      <c r="J50" s="59"/>
      <c r="K50" s="31"/>
    </row>
    <row r="51" spans="1:11" ht="78" customHeight="1">
      <c r="A51" s="28">
        <v>7</v>
      </c>
      <c r="B51" s="29" t="s">
        <v>1482</v>
      </c>
      <c r="C51" s="29" t="s">
        <v>716</v>
      </c>
      <c r="D51" s="58" t="s">
        <v>1483</v>
      </c>
      <c r="E51" s="58"/>
      <c r="F51" s="32" t="s">
        <v>182</v>
      </c>
      <c r="G51" s="30" t="s">
        <v>1484</v>
      </c>
      <c r="H51" s="35"/>
      <c r="I51" s="59">
        <f t="shared" si="0"/>
        <v>0</v>
      </c>
      <c r="J51" s="59"/>
      <c r="K51" s="31"/>
    </row>
    <row r="52" spans="1:11" ht="76.5" customHeight="1">
      <c r="A52" s="28">
        <v>8</v>
      </c>
      <c r="B52" s="29" t="s">
        <v>1485</v>
      </c>
      <c r="C52" s="29" t="s">
        <v>716</v>
      </c>
      <c r="D52" s="58" t="s">
        <v>1486</v>
      </c>
      <c r="E52" s="58"/>
      <c r="F52" s="32" t="s">
        <v>182</v>
      </c>
      <c r="G52" s="30" t="s">
        <v>1487</v>
      </c>
      <c r="H52" s="35"/>
      <c r="I52" s="59">
        <f t="shared" si="0"/>
        <v>0</v>
      </c>
      <c r="J52" s="59"/>
      <c r="K52" s="31"/>
    </row>
    <row r="53" spans="1:11" ht="79.5" customHeight="1">
      <c r="A53" s="28">
        <v>9</v>
      </c>
      <c r="B53" s="29" t="s">
        <v>1488</v>
      </c>
      <c r="C53" s="29" t="s">
        <v>716</v>
      </c>
      <c r="D53" s="58" t="s">
        <v>1489</v>
      </c>
      <c r="E53" s="58"/>
      <c r="F53" s="32" t="s">
        <v>182</v>
      </c>
      <c r="G53" s="30" t="s">
        <v>1490</v>
      </c>
      <c r="H53" s="35"/>
      <c r="I53" s="59">
        <f t="shared" si="0"/>
        <v>0</v>
      </c>
      <c r="J53" s="59"/>
      <c r="K53" s="31"/>
    </row>
    <row r="54" spans="1:11" ht="101.25" customHeight="1">
      <c r="A54" s="28">
        <v>10</v>
      </c>
      <c r="B54" s="29" t="s">
        <v>725</v>
      </c>
      <c r="C54" s="29" t="s">
        <v>720</v>
      </c>
      <c r="D54" s="58" t="s">
        <v>726</v>
      </c>
      <c r="E54" s="58"/>
      <c r="F54" s="32" t="s">
        <v>170</v>
      </c>
      <c r="G54" s="30" t="s">
        <v>373</v>
      </c>
      <c r="H54" s="35"/>
      <c r="I54" s="59">
        <f t="shared" si="0"/>
        <v>0</v>
      </c>
      <c r="J54" s="59"/>
      <c r="K54" s="31"/>
    </row>
    <row r="55" spans="1:11" ht="99.75" customHeight="1">
      <c r="A55" s="28">
        <v>11</v>
      </c>
      <c r="B55" s="29" t="s">
        <v>730</v>
      </c>
      <c r="C55" s="29" t="s">
        <v>720</v>
      </c>
      <c r="D55" s="58" t="s">
        <v>1491</v>
      </c>
      <c r="E55" s="58"/>
      <c r="F55" s="32" t="s">
        <v>170</v>
      </c>
      <c r="G55" s="30" t="s">
        <v>316</v>
      </c>
      <c r="H55" s="35"/>
      <c r="I55" s="59">
        <f t="shared" si="0"/>
        <v>0</v>
      </c>
      <c r="J55" s="59"/>
      <c r="K55" s="31"/>
    </row>
    <row r="56" spans="1:11" ht="99.75" customHeight="1">
      <c r="A56" s="28">
        <v>12</v>
      </c>
      <c r="B56" s="29" t="s">
        <v>1492</v>
      </c>
      <c r="C56" s="29" t="s">
        <v>720</v>
      </c>
      <c r="D56" s="58" t="s">
        <v>1493</v>
      </c>
      <c r="E56" s="58"/>
      <c r="F56" s="32" t="s">
        <v>170</v>
      </c>
      <c r="G56" s="30" t="s">
        <v>332</v>
      </c>
      <c r="H56" s="35"/>
      <c r="I56" s="59">
        <f t="shared" si="0"/>
        <v>0</v>
      </c>
      <c r="J56" s="59"/>
      <c r="K56" s="31"/>
    </row>
    <row r="57" spans="1:11" ht="99" customHeight="1">
      <c r="A57" s="28">
        <v>13</v>
      </c>
      <c r="B57" s="29" t="s">
        <v>1494</v>
      </c>
      <c r="C57" s="29" t="s">
        <v>720</v>
      </c>
      <c r="D57" s="58" t="s">
        <v>1495</v>
      </c>
      <c r="E57" s="58"/>
      <c r="F57" s="32" t="s">
        <v>170</v>
      </c>
      <c r="G57" s="30" t="s">
        <v>786</v>
      </c>
      <c r="H57" s="35"/>
      <c r="I57" s="59">
        <f t="shared" si="0"/>
        <v>0</v>
      </c>
      <c r="J57" s="59"/>
      <c r="K57" s="31"/>
    </row>
    <row r="58" spans="1:11" ht="56.25" customHeight="1">
      <c r="A58" s="28">
        <v>14</v>
      </c>
      <c r="B58" s="29" t="s">
        <v>1496</v>
      </c>
      <c r="C58" s="29" t="s">
        <v>1497</v>
      </c>
      <c r="D58" s="58" t="s">
        <v>1498</v>
      </c>
      <c r="E58" s="58"/>
      <c r="F58" s="32" t="s">
        <v>182</v>
      </c>
      <c r="G58" s="30" t="s">
        <v>1478</v>
      </c>
      <c r="H58" s="35"/>
      <c r="I58" s="59">
        <f t="shared" si="0"/>
        <v>0</v>
      </c>
      <c r="J58" s="59"/>
      <c r="K58" s="31"/>
    </row>
    <row r="59" spans="1:11" ht="54.75" customHeight="1">
      <c r="A59" s="28">
        <v>15</v>
      </c>
      <c r="B59" s="29" t="s">
        <v>1499</v>
      </c>
      <c r="C59" s="29" t="s">
        <v>1497</v>
      </c>
      <c r="D59" s="58" t="s">
        <v>1500</v>
      </c>
      <c r="E59" s="58"/>
      <c r="F59" s="32" t="s">
        <v>182</v>
      </c>
      <c r="G59" s="30" t="s">
        <v>1501</v>
      </c>
      <c r="H59" s="35"/>
      <c r="I59" s="59">
        <f t="shared" si="0"/>
        <v>0</v>
      </c>
      <c r="J59" s="59"/>
      <c r="K59" s="31"/>
    </row>
    <row r="60" spans="1:11" ht="38.25" customHeight="1">
      <c r="A60" s="28">
        <v>16</v>
      </c>
      <c r="B60" s="29" t="s">
        <v>739</v>
      </c>
      <c r="C60" s="29" t="s">
        <v>740</v>
      </c>
      <c r="D60" s="58" t="s">
        <v>741</v>
      </c>
      <c r="E60" s="58"/>
      <c r="F60" s="32" t="s">
        <v>742</v>
      </c>
      <c r="G60" s="30" t="s">
        <v>308</v>
      </c>
      <c r="H60" s="35"/>
      <c r="I60" s="59">
        <f t="shared" si="0"/>
        <v>0</v>
      </c>
      <c r="J60" s="59"/>
      <c r="K60" s="31"/>
    </row>
    <row r="61" spans="1:11" ht="18" customHeight="1">
      <c r="A61" s="28"/>
      <c r="B61" s="29"/>
      <c r="C61" s="29" t="s">
        <v>1502</v>
      </c>
      <c r="D61" s="58"/>
      <c r="E61" s="58"/>
      <c r="F61" s="29"/>
      <c r="G61" s="30"/>
      <c r="H61" s="34"/>
      <c r="I61" s="59"/>
      <c r="J61" s="59"/>
      <c r="K61" s="31"/>
    </row>
    <row r="62" spans="1:11" ht="68.25" customHeight="1">
      <c r="A62" s="28">
        <v>1</v>
      </c>
      <c r="B62" s="29" t="s">
        <v>1503</v>
      </c>
      <c r="C62" s="29" t="s">
        <v>1012</v>
      </c>
      <c r="D62" s="58" t="s">
        <v>1393</v>
      </c>
      <c r="E62" s="58"/>
      <c r="F62" s="32" t="s">
        <v>65</v>
      </c>
      <c r="G62" s="30" t="s">
        <v>1504</v>
      </c>
      <c r="H62" s="35"/>
      <c r="I62" s="59">
        <f t="shared" si="0"/>
        <v>0</v>
      </c>
      <c r="J62" s="59"/>
      <c r="K62" s="31"/>
    </row>
    <row r="63" spans="1:11" ht="65.25" customHeight="1">
      <c r="A63" s="28">
        <v>2</v>
      </c>
      <c r="B63" s="29" t="s">
        <v>1505</v>
      </c>
      <c r="C63" s="29" t="s">
        <v>63</v>
      </c>
      <c r="D63" s="58" t="s">
        <v>1396</v>
      </c>
      <c r="E63" s="58"/>
      <c r="F63" s="32" t="s">
        <v>65</v>
      </c>
      <c r="G63" s="30" t="s">
        <v>1504</v>
      </c>
      <c r="H63" s="35"/>
      <c r="I63" s="59">
        <f t="shared" si="0"/>
        <v>0</v>
      </c>
      <c r="J63" s="59"/>
      <c r="K63" s="31"/>
    </row>
    <row r="64" spans="1:11" ht="66" customHeight="1">
      <c r="A64" s="28">
        <v>3</v>
      </c>
      <c r="B64" s="29" t="s">
        <v>1506</v>
      </c>
      <c r="C64" s="29" t="s">
        <v>1472</v>
      </c>
      <c r="D64" s="58" t="s">
        <v>1473</v>
      </c>
      <c r="E64" s="58"/>
      <c r="F64" s="32" t="s">
        <v>1244</v>
      </c>
      <c r="G64" s="30" t="s">
        <v>320</v>
      </c>
      <c r="H64" s="35"/>
      <c r="I64" s="59">
        <f t="shared" si="0"/>
        <v>0</v>
      </c>
      <c r="J64" s="59"/>
      <c r="K64" s="31"/>
    </row>
    <row r="65" spans="1:11" ht="51.75" customHeight="1">
      <c r="A65" s="28">
        <v>4</v>
      </c>
      <c r="B65" s="29" t="s">
        <v>1507</v>
      </c>
      <c r="C65" s="29" t="s">
        <v>1497</v>
      </c>
      <c r="D65" s="58" t="s">
        <v>1508</v>
      </c>
      <c r="E65" s="58"/>
      <c r="F65" s="32" t="s">
        <v>182</v>
      </c>
      <c r="G65" s="30" t="s">
        <v>1422</v>
      </c>
      <c r="H65" s="35"/>
      <c r="I65" s="59">
        <f t="shared" si="0"/>
        <v>0</v>
      </c>
      <c r="J65" s="59"/>
      <c r="K65" s="31"/>
    </row>
    <row r="66" spans="1:11" ht="46.5" customHeight="1">
      <c r="A66" s="28">
        <v>5</v>
      </c>
      <c r="B66" s="29" t="s">
        <v>1509</v>
      </c>
      <c r="C66" s="29" t="s">
        <v>1497</v>
      </c>
      <c r="D66" s="58" t="s">
        <v>1500</v>
      </c>
      <c r="E66" s="58"/>
      <c r="F66" s="32" t="s">
        <v>182</v>
      </c>
      <c r="G66" s="30" t="s">
        <v>1510</v>
      </c>
      <c r="H66" s="35"/>
      <c r="I66" s="59">
        <f t="shared" si="0"/>
        <v>0</v>
      </c>
      <c r="J66" s="59"/>
      <c r="K66" s="31"/>
    </row>
    <row r="67" spans="1:11" ht="18" customHeight="1" thickBot="1">
      <c r="A67" s="66" t="s">
        <v>478</v>
      </c>
      <c r="B67" s="67"/>
      <c r="C67" s="67"/>
      <c r="D67" s="67"/>
      <c r="E67" s="67"/>
      <c r="F67" s="67"/>
      <c r="G67" s="67"/>
      <c r="H67" s="67"/>
      <c r="I67" s="68">
        <f>SUM(I7:J66)</f>
        <v>0</v>
      </c>
      <c r="J67" s="68"/>
      <c r="K67" s="33"/>
    </row>
  </sheetData>
  <sheetProtection algorithmName="SHA-512" hashValue="WtvQIkEFs5IqN2z1CR+shboDZHOe4MfzPnmsHQZ8Hyn3OOt0XhoZnwQsCHiPCjQQYQM2kt94xsM8cP68Affd1A==" saltValue="iyor2xaV4Q6xzLjHPjUfHA==" spinCount="100000" sheet="1" objects="1" scenarios="1"/>
  <mergeCells count="137">
    <mergeCell ref="A67:H67"/>
    <mergeCell ref="I67:J67"/>
    <mergeCell ref="D64:E64"/>
    <mergeCell ref="I64:J64"/>
    <mergeCell ref="D65:E65"/>
    <mergeCell ref="I65:J65"/>
    <mergeCell ref="D66:E66"/>
    <mergeCell ref="I66:J66"/>
    <mergeCell ref="D61:E61"/>
    <mergeCell ref="I61:J61"/>
    <mergeCell ref="D62:E62"/>
    <mergeCell ref="I62:J62"/>
    <mergeCell ref="D63:E63"/>
    <mergeCell ref="I63:J63"/>
    <mergeCell ref="D58:E58"/>
    <mergeCell ref="I58:J58"/>
    <mergeCell ref="D59:E59"/>
    <mergeCell ref="I59:J59"/>
    <mergeCell ref="D60:E60"/>
    <mergeCell ref="I60:J60"/>
    <mergeCell ref="D55:E55"/>
    <mergeCell ref="I55:J55"/>
    <mergeCell ref="D56:E56"/>
    <mergeCell ref="I56:J56"/>
    <mergeCell ref="D57:E57"/>
    <mergeCell ref="I57:J57"/>
    <mergeCell ref="D52:E52"/>
    <mergeCell ref="I52:J52"/>
    <mergeCell ref="D53:E53"/>
    <mergeCell ref="I53:J53"/>
    <mergeCell ref="D54:E54"/>
    <mergeCell ref="I54:J54"/>
    <mergeCell ref="D49:E49"/>
    <mergeCell ref="I49:J49"/>
    <mergeCell ref="D50:E50"/>
    <mergeCell ref="I50:J50"/>
    <mergeCell ref="D51:E51"/>
    <mergeCell ref="I51:J51"/>
    <mergeCell ref="D46:E46"/>
    <mergeCell ref="I46:J46"/>
    <mergeCell ref="D47:E47"/>
    <mergeCell ref="I47:J47"/>
    <mergeCell ref="D48:E48"/>
    <mergeCell ref="I48:J48"/>
    <mergeCell ref="D43:E43"/>
    <mergeCell ref="I43:J43"/>
    <mergeCell ref="D44:E44"/>
    <mergeCell ref="I44:J44"/>
    <mergeCell ref="D45:E45"/>
    <mergeCell ref="I45:J45"/>
    <mergeCell ref="D40:E40"/>
    <mergeCell ref="I40:J40"/>
    <mergeCell ref="D41:E41"/>
    <mergeCell ref="I41:J41"/>
    <mergeCell ref="D42:E42"/>
    <mergeCell ref="I42:J42"/>
    <mergeCell ref="D38:E38"/>
    <mergeCell ref="I38:J38"/>
    <mergeCell ref="D39:E39"/>
    <mergeCell ref="I39:J39"/>
    <mergeCell ref="D36:E36"/>
    <mergeCell ref="I36:J36"/>
    <mergeCell ref="D37:E37"/>
    <mergeCell ref="I37:J37"/>
    <mergeCell ref="D33:E33"/>
    <mergeCell ref="I33:J33"/>
    <mergeCell ref="D34:E34"/>
    <mergeCell ref="I34:J34"/>
    <mergeCell ref="D35:E35"/>
    <mergeCell ref="I35:J35"/>
    <mergeCell ref="D30:E30"/>
    <mergeCell ref="I30:J30"/>
    <mergeCell ref="D31:E31"/>
    <mergeCell ref="I31:J31"/>
    <mergeCell ref="D32:E32"/>
    <mergeCell ref="I32:J32"/>
    <mergeCell ref="D28:E28"/>
    <mergeCell ref="I28:J28"/>
    <mergeCell ref="D29:E29"/>
    <mergeCell ref="I29:J29"/>
    <mergeCell ref="D25:E25"/>
    <mergeCell ref="I25:J25"/>
    <mergeCell ref="D26:E26"/>
    <mergeCell ref="I26:J26"/>
    <mergeCell ref="D27:E27"/>
    <mergeCell ref="I27:J27"/>
    <mergeCell ref="D22:E22"/>
    <mergeCell ref="I22:J22"/>
    <mergeCell ref="D23:E23"/>
    <mergeCell ref="I23:J23"/>
    <mergeCell ref="D24:E24"/>
    <mergeCell ref="I24:J24"/>
    <mergeCell ref="D19:E19"/>
    <mergeCell ref="I19:J19"/>
    <mergeCell ref="D20:E20"/>
    <mergeCell ref="I20:J20"/>
    <mergeCell ref="D21:E21"/>
    <mergeCell ref="I21:J21"/>
    <mergeCell ref="D17:E17"/>
    <mergeCell ref="I17:J17"/>
    <mergeCell ref="D18:E18"/>
    <mergeCell ref="I18:J18"/>
    <mergeCell ref="D14:E14"/>
    <mergeCell ref="I14:J14"/>
    <mergeCell ref="D15:E15"/>
    <mergeCell ref="I15:J15"/>
    <mergeCell ref="D16:E16"/>
    <mergeCell ref="I16:J16"/>
    <mergeCell ref="D11:E11"/>
    <mergeCell ref="I11:J11"/>
    <mergeCell ref="D12:E12"/>
    <mergeCell ref="I12:J12"/>
    <mergeCell ref="D13:E13"/>
    <mergeCell ref="I13:J13"/>
    <mergeCell ref="D8:E8"/>
    <mergeCell ref="I8:J8"/>
    <mergeCell ref="D9:E9"/>
    <mergeCell ref="I9:J9"/>
    <mergeCell ref="D10:E10"/>
    <mergeCell ref="I10:J10"/>
    <mergeCell ref="H3:K3"/>
    <mergeCell ref="H4:H5"/>
    <mergeCell ref="I4:J5"/>
    <mergeCell ref="D6:E6"/>
    <mergeCell ref="I6:J6"/>
    <mergeCell ref="D7:E7"/>
    <mergeCell ref="I7:J7"/>
    <mergeCell ref="A1:K1"/>
    <mergeCell ref="A2:D2"/>
    <mergeCell ref="E2:I2"/>
    <mergeCell ref="J2:K2"/>
    <mergeCell ref="A3:A5"/>
    <mergeCell ref="B3:B5"/>
    <mergeCell ref="C3:C5"/>
    <mergeCell ref="D3:E5"/>
    <mergeCell ref="F3:F5"/>
    <mergeCell ref="G3:G5"/>
  </mergeCells>
  <phoneticPr fontId="9" type="noConversion"/>
  <pageMargins left="0.78740157480314965" right="0.39370078740157483" top="0.59055118110236227" bottom="0.59055118110236227" header="0.19685039370078741" footer="0.1968503937007874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08D84-6B59-423B-AC0B-4E1670828437}">
  <dimension ref="A1:K52"/>
  <sheetViews>
    <sheetView showGridLines="0" topLeftCell="A42" workbookViewId="0">
      <selection activeCell="A52" sqref="A52:H52"/>
    </sheetView>
  </sheetViews>
  <sheetFormatPr defaultColWidth="7.7109375" defaultRowHeight="12"/>
  <cols>
    <col min="1" max="1" width="7.5703125" style="24" customWidth="1"/>
    <col min="2" max="2" width="13.42578125" style="24" customWidth="1"/>
    <col min="3" max="3" width="13.85546875" style="24" customWidth="1"/>
    <col min="4" max="4" width="7" style="24" customWidth="1"/>
    <col min="5" max="5" width="7.42578125" style="24" customWidth="1"/>
    <col min="6" max="6" width="5.140625" style="24" customWidth="1"/>
    <col min="7" max="7" width="9.140625" style="24" customWidth="1"/>
    <col min="8" max="8" width="10.5703125" style="25" customWidth="1"/>
    <col min="9" max="9" width="2.42578125" style="24" customWidth="1"/>
    <col min="10" max="10" width="10.85546875" style="25" customWidth="1"/>
    <col min="11" max="11" width="10.28515625" style="24" customWidth="1"/>
    <col min="12" max="16384" width="7.7109375" style="24"/>
  </cols>
  <sheetData>
    <row r="1" spans="1:11" ht="39.75" customHeight="1">
      <c r="A1" s="60" t="s">
        <v>1567</v>
      </c>
      <c r="B1" s="60"/>
      <c r="C1" s="60"/>
      <c r="D1" s="60"/>
      <c r="E1" s="60"/>
      <c r="F1" s="60"/>
      <c r="G1" s="60"/>
      <c r="H1" s="75"/>
      <c r="I1" s="60"/>
      <c r="J1" s="76"/>
      <c r="K1" s="61"/>
    </row>
    <row r="2" spans="1:11" ht="25.5" customHeight="1" thickBot="1">
      <c r="A2" s="62" t="s">
        <v>1576</v>
      </c>
      <c r="B2" s="62"/>
      <c r="C2" s="62"/>
      <c r="D2" s="62"/>
      <c r="E2" s="62"/>
      <c r="F2" s="62"/>
      <c r="G2" s="62"/>
      <c r="H2" s="77"/>
      <c r="I2" s="62"/>
      <c r="J2" s="78"/>
      <c r="K2" s="63"/>
    </row>
    <row r="3" spans="1:11" ht="25.5" customHeight="1">
      <c r="A3" s="64" t="s">
        <v>0</v>
      </c>
      <c r="B3" s="55" t="s">
        <v>46</v>
      </c>
      <c r="C3" s="55" t="s">
        <v>47</v>
      </c>
      <c r="D3" s="55" t="s">
        <v>48</v>
      </c>
      <c r="E3" s="55"/>
      <c r="F3" s="55" t="s">
        <v>49</v>
      </c>
      <c r="G3" s="55" t="s">
        <v>50</v>
      </c>
      <c r="H3" s="72" t="s">
        <v>51</v>
      </c>
      <c r="I3" s="55"/>
      <c r="J3" s="72"/>
      <c r="K3" s="56"/>
    </row>
    <row r="4" spans="1:11" ht="25.5" customHeight="1">
      <c r="A4" s="65"/>
      <c r="B4" s="57"/>
      <c r="C4" s="57"/>
      <c r="D4" s="57"/>
      <c r="E4" s="57"/>
      <c r="F4" s="57"/>
      <c r="G4" s="57"/>
      <c r="H4" s="73" t="s">
        <v>52</v>
      </c>
      <c r="I4" s="57" t="s">
        <v>53</v>
      </c>
      <c r="J4" s="73"/>
      <c r="K4" s="27" t="s">
        <v>54</v>
      </c>
    </row>
    <row r="5" spans="1:11" ht="25.5" customHeight="1">
      <c r="A5" s="65"/>
      <c r="B5" s="57"/>
      <c r="C5" s="57"/>
      <c r="D5" s="57"/>
      <c r="E5" s="57"/>
      <c r="F5" s="57"/>
      <c r="G5" s="57"/>
      <c r="H5" s="73"/>
      <c r="I5" s="57"/>
      <c r="J5" s="73"/>
      <c r="K5" s="27" t="s">
        <v>55</v>
      </c>
    </row>
    <row r="6" spans="1:11" ht="18" customHeight="1">
      <c r="A6" s="28"/>
      <c r="B6" s="29" t="s">
        <v>878</v>
      </c>
      <c r="C6" s="29" t="s">
        <v>56</v>
      </c>
      <c r="D6" s="58"/>
      <c r="E6" s="58"/>
      <c r="F6" s="29"/>
      <c r="G6" s="30"/>
      <c r="H6" s="36"/>
      <c r="I6" s="69"/>
      <c r="J6" s="74"/>
      <c r="K6" s="31"/>
    </row>
    <row r="7" spans="1:11" ht="25.5" customHeight="1">
      <c r="A7" s="28">
        <v>1</v>
      </c>
      <c r="B7" s="29" t="s">
        <v>57</v>
      </c>
      <c r="C7" s="29" t="s">
        <v>879</v>
      </c>
      <c r="D7" s="58" t="s">
        <v>880</v>
      </c>
      <c r="E7" s="58"/>
      <c r="F7" s="32" t="s">
        <v>60</v>
      </c>
      <c r="G7" s="30" t="s">
        <v>1511</v>
      </c>
      <c r="H7" s="37"/>
      <c r="I7" s="74">
        <f>ROUND(G7*H7,2)</f>
        <v>0</v>
      </c>
      <c r="J7" s="74"/>
      <c r="K7" s="31"/>
    </row>
    <row r="8" spans="1:11" ht="49.5" customHeight="1">
      <c r="A8" s="28">
        <v>2</v>
      </c>
      <c r="B8" s="29" t="s">
        <v>1151</v>
      </c>
      <c r="C8" s="29" t="s">
        <v>1152</v>
      </c>
      <c r="D8" s="58" t="s">
        <v>1512</v>
      </c>
      <c r="E8" s="58"/>
      <c r="F8" s="32" t="s">
        <v>65</v>
      </c>
      <c r="G8" s="30" t="s">
        <v>1513</v>
      </c>
      <c r="H8" s="37"/>
      <c r="I8" s="74">
        <f t="shared" ref="I8:I51" si="0">ROUND(G8*H8,2)</f>
        <v>0</v>
      </c>
      <c r="J8" s="74"/>
      <c r="K8" s="31"/>
    </row>
    <row r="9" spans="1:11" ht="70.5" customHeight="1">
      <c r="A9" s="28">
        <v>3</v>
      </c>
      <c r="B9" s="29" t="s">
        <v>70</v>
      </c>
      <c r="C9" s="29" t="s">
        <v>63</v>
      </c>
      <c r="D9" s="58" t="s">
        <v>1308</v>
      </c>
      <c r="E9" s="58"/>
      <c r="F9" s="32" t="s">
        <v>65</v>
      </c>
      <c r="G9" s="30" t="s">
        <v>1514</v>
      </c>
      <c r="H9" s="37"/>
      <c r="I9" s="74">
        <f t="shared" si="0"/>
        <v>0</v>
      </c>
      <c r="J9" s="74"/>
      <c r="K9" s="31"/>
    </row>
    <row r="10" spans="1:11" ht="25.5" customHeight="1">
      <c r="A10" s="28"/>
      <c r="B10" s="29" t="s">
        <v>893</v>
      </c>
      <c r="C10" s="29" t="s">
        <v>894</v>
      </c>
      <c r="D10" s="58"/>
      <c r="E10" s="58"/>
      <c r="F10" s="29"/>
      <c r="G10" s="30"/>
      <c r="H10" s="36"/>
      <c r="I10" s="74"/>
      <c r="J10" s="74"/>
      <c r="K10" s="31"/>
    </row>
    <row r="11" spans="1:11" ht="94.5" customHeight="1">
      <c r="A11" s="28">
        <v>1</v>
      </c>
      <c r="B11" s="29" t="s">
        <v>1515</v>
      </c>
      <c r="C11" s="29" t="s">
        <v>1516</v>
      </c>
      <c r="D11" s="58" t="s">
        <v>1517</v>
      </c>
      <c r="E11" s="58"/>
      <c r="F11" s="32" t="s">
        <v>65</v>
      </c>
      <c r="G11" s="30" t="s">
        <v>1518</v>
      </c>
      <c r="H11" s="37"/>
      <c r="I11" s="74">
        <f t="shared" si="0"/>
        <v>0</v>
      </c>
      <c r="J11" s="74"/>
      <c r="K11" s="31"/>
    </row>
    <row r="12" spans="1:11" ht="100.5" customHeight="1">
      <c r="A12" s="28">
        <v>2</v>
      </c>
      <c r="B12" s="29" t="s">
        <v>1519</v>
      </c>
      <c r="C12" s="29" t="s">
        <v>1520</v>
      </c>
      <c r="D12" s="58" t="s">
        <v>1521</v>
      </c>
      <c r="E12" s="58"/>
      <c r="F12" s="32" t="s">
        <v>65</v>
      </c>
      <c r="G12" s="30" t="s">
        <v>1522</v>
      </c>
      <c r="H12" s="37"/>
      <c r="I12" s="74">
        <f t="shared" si="0"/>
        <v>0</v>
      </c>
      <c r="J12" s="74"/>
      <c r="K12" s="31"/>
    </row>
    <row r="13" spans="1:11" ht="96" customHeight="1">
      <c r="A13" s="28">
        <v>3</v>
      </c>
      <c r="B13" s="29" t="s">
        <v>1523</v>
      </c>
      <c r="C13" s="29" t="s">
        <v>1524</v>
      </c>
      <c r="D13" s="58" t="s">
        <v>1521</v>
      </c>
      <c r="E13" s="58"/>
      <c r="F13" s="32" t="s">
        <v>65</v>
      </c>
      <c r="G13" s="30" t="s">
        <v>1525</v>
      </c>
      <c r="H13" s="37"/>
      <c r="I13" s="74">
        <f t="shared" si="0"/>
        <v>0</v>
      </c>
      <c r="J13" s="74"/>
      <c r="K13" s="31"/>
    </row>
    <row r="14" spans="1:11" ht="99" customHeight="1">
      <c r="A14" s="28">
        <v>4</v>
      </c>
      <c r="B14" s="29" t="s">
        <v>1526</v>
      </c>
      <c r="C14" s="29" t="s">
        <v>1527</v>
      </c>
      <c r="D14" s="58" t="s">
        <v>1528</v>
      </c>
      <c r="E14" s="58"/>
      <c r="F14" s="32" t="s">
        <v>65</v>
      </c>
      <c r="G14" s="30" t="s">
        <v>1529</v>
      </c>
      <c r="H14" s="37"/>
      <c r="I14" s="74">
        <f t="shared" si="0"/>
        <v>0</v>
      </c>
      <c r="J14" s="74"/>
      <c r="K14" s="31"/>
    </row>
    <row r="15" spans="1:11" ht="60.75" customHeight="1">
      <c r="A15" s="28">
        <v>5</v>
      </c>
      <c r="B15" s="29" t="s">
        <v>142</v>
      </c>
      <c r="C15" s="29" t="s">
        <v>143</v>
      </c>
      <c r="D15" s="58" t="s">
        <v>144</v>
      </c>
      <c r="E15" s="58"/>
      <c r="F15" s="32" t="s">
        <v>145</v>
      </c>
      <c r="G15" s="30" t="s">
        <v>1530</v>
      </c>
      <c r="H15" s="37"/>
      <c r="I15" s="74">
        <f t="shared" si="0"/>
        <v>0</v>
      </c>
      <c r="J15" s="74"/>
      <c r="K15" s="31"/>
    </row>
    <row r="16" spans="1:11" ht="48" customHeight="1">
      <c r="A16" s="28">
        <v>6</v>
      </c>
      <c r="B16" s="29" t="s">
        <v>1380</v>
      </c>
      <c r="C16" s="29" t="s">
        <v>143</v>
      </c>
      <c r="D16" s="58" t="s">
        <v>909</v>
      </c>
      <c r="E16" s="58"/>
      <c r="F16" s="32" t="s">
        <v>145</v>
      </c>
      <c r="G16" s="30" t="s">
        <v>1531</v>
      </c>
      <c r="H16" s="37"/>
      <c r="I16" s="74">
        <f t="shared" si="0"/>
        <v>0</v>
      </c>
      <c r="J16" s="74"/>
      <c r="K16" s="31"/>
    </row>
    <row r="17" spans="1:11" ht="47.25" customHeight="1">
      <c r="A17" s="28">
        <v>7</v>
      </c>
      <c r="B17" s="29" t="s">
        <v>1383</v>
      </c>
      <c r="C17" s="29" t="s">
        <v>143</v>
      </c>
      <c r="D17" s="58" t="s">
        <v>1532</v>
      </c>
      <c r="E17" s="58"/>
      <c r="F17" s="32" t="s">
        <v>145</v>
      </c>
      <c r="G17" s="30" t="s">
        <v>1533</v>
      </c>
      <c r="H17" s="37"/>
      <c r="I17" s="74">
        <f t="shared" si="0"/>
        <v>0</v>
      </c>
      <c r="J17" s="74"/>
      <c r="K17" s="31"/>
    </row>
    <row r="18" spans="1:11" ht="36.75" customHeight="1">
      <c r="A18" s="28">
        <v>8</v>
      </c>
      <c r="B18" s="29" t="s">
        <v>1534</v>
      </c>
      <c r="C18" s="29" t="s">
        <v>1535</v>
      </c>
      <c r="D18" s="58" t="s">
        <v>1536</v>
      </c>
      <c r="E18" s="58"/>
      <c r="F18" s="32" t="s">
        <v>877</v>
      </c>
      <c r="G18" s="30" t="s">
        <v>308</v>
      </c>
      <c r="H18" s="37"/>
      <c r="I18" s="74">
        <f t="shared" si="0"/>
        <v>0</v>
      </c>
      <c r="J18" s="74"/>
      <c r="K18" s="31"/>
    </row>
    <row r="19" spans="1:11" ht="18" customHeight="1">
      <c r="A19" s="28"/>
      <c r="B19" s="29"/>
      <c r="C19" s="29" t="s">
        <v>1537</v>
      </c>
      <c r="D19" s="58"/>
      <c r="E19" s="58"/>
      <c r="F19" s="29"/>
      <c r="G19" s="30"/>
      <c r="H19" s="36"/>
      <c r="I19" s="74"/>
      <c r="J19" s="74"/>
      <c r="K19" s="31"/>
    </row>
    <row r="20" spans="1:11" ht="60.75" customHeight="1">
      <c r="A20" s="28">
        <v>1</v>
      </c>
      <c r="B20" s="29" t="s">
        <v>1538</v>
      </c>
      <c r="C20" s="29" t="s">
        <v>1539</v>
      </c>
      <c r="D20" s="58" t="s">
        <v>1540</v>
      </c>
      <c r="E20" s="58"/>
      <c r="F20" s="32" t="s">
        <v>60</v>
      </c>
      <c r="G20" s="30" t="s">
        <v>1541</v>
      </c>
      <c r="H20" s="37"/>
      <c r="I20" s="74">
        <f t="shared" si="0"/>
        <v>0</v>
      </c>
      <c r="J20" s="74"/>
      <c r="K20" s="31"/>
    </row>
    <row r="21" spans="1:11" ht="62.25" customHeight="1">
      <c r="A21" s="28">
        <v>2</v>
      </c>
      <c r="B21" s="29" t="s">
        <v>398</v>
      </c>
      <c r="C21" s="29" t="s">
        <v>1542</v>
      </c>
      <c r="D21" s="58" t="s">
        <v>1540</v>
      </c>
      <c r="E21" s="58"/>
      <c r="F21" s="32" t="s">
        <v>60</v>
      </c>
      <c r="G21" s="30" t="s">
        <v>1543</v>
      </c>
      <c r="H21" s="37"/>
      <c r="I21" s="74">
        <f t="shared" si="0"/>
        <v>0</v>
      </c>
      <c r="J21" s="74"/>
      <c r="K21" s="31"/>
    </row>
    <row r="22" spans="1:11" ht="119.25" customHeight="1">
      <c r="A22" s="28">
        <v>3</v>
      </c>
      <c r="B22" s="29" t="s">
        <v>1544</v>
      </c>
      <c r="C22" s="29" t="s">
        <v>1545</v>
      </c>
      <c r="D22" s="58" t="s">
        <v>1546</v>
      </c>
      <c r="E22" s="58"/>
      <c r="F22" s="32" t="s">
        <v>60</v>
      </c>
      <c r="G22" s="30" t="s">
        <v>677</v>
      </c>
      <c r="H22" s="37"/>
      <c r="I22" s="74">
        <f t="shared" si="0"/>
        <v>0</v>
      </c>
      <c r="J22" s="74"/>
      <c r="K22" s="31"/>
    </row>
    <row r="23" spans="1:11" ht="63" customHeight="1">
      <c r="A23" s="28">
        <v>4</v>
      </c>
      <c r="B23" s="29" t="s">
        <v>997</v>
      </c>
      <c r="C23" s="29" t="s">
        <v>998</v>
      </c>
      <c r="D23" s="58" t="s">
        <v>1547</v>
      </c>
      <c r="E23" s="58"/>
      <c r="F23" s="32" t="s">
        <v>60</v>
      </c>
      <c r="G23" s="30" t="s">
        <v>1511</v>
      </c>
      <c r="H23" s="37"/>
      <c r="I23" s="74">
        <f t="shared" si="0"/>
        <v>0</v>
      </c>
      <c r="J23" s="74"/>
      <c r="K23" s="31"/>
    </row>
    <row r="24" spans="1:11" ht="31.5" customHeight="1">
      <c r="A24" s="28">
        <v>5</v>
      </c>
      <c r="B24" s="29" t="s">
        <v>1246</v>
      </c>
      <c r="C24" s="29" t="s">
        <v>1548</v>
      </c>
      <c r="D24" s="58" t="s">
        <v>1549</v>
      </c>
      <c r="E24" s="58"/>
      <c r="F24" s="32" t="s">
        <v>182</v>
      </c>
      <c r="G24" s="30" t="s">
        <v>1550</v>
      </c>
      <c r="H24" s="37"/>
      <c r="I24" s="74">
        <f t="shared" si="0"/>
        <v>0</v>
      </c>
      <c r="J24" s="74"/>
      <c r="K24" s="31"/>
    </row>
    <row r="25" spans="1:11" ht="25.5" customHeight="1">
      <c r="A25" s="28"/>
      <c r="B25" s="29"/>
      <c r="C25" s="29" t="s">
        <v>1606</v>
      </c>
      <c r="D25" s="58"/>
      <c r="E25" s="58"/>
      <c r="F25" s="29"/>
      <c r="G25" s="30"/>
      <c r="H25" s="36"/>
      <c r="I25" s="74"/>
      <c r="J25" s="74"/>
      <c r="K25" s="31"/>
    </row>
    <row r="26" spans="1:11" ht="162.75" customHeight="1">
      <c r="A26" s="28">
        <v>1</v>
      </c>
      <c r="B26" s="29" t="s">
        <v>1607</v>
      </c>
      <c r="C26" s="29" t="s">
        <v>1608</v>
      </c>
      <c r="D26" s="58" t="s">
        <v>1609</v>
      </c>
      <c r="E26" s="58"/>
      <c r="F26" s="32" t="s">
        <v>613</v>
      </c>
      <c r="G26" s="30" t="s">
        <v>308</v>
      </c>
      <c r="H26" s="37"/>
      <c r="I26" s="74">
        <f t="shared" si="0"/>
        <v>0</v>
      </c>
      <c r="J26" s="74"/>
      <c r="K26" s="31"/>
    </row>
    <row r="27" spans="1:11" ht="63.75" customHeight="1">
      <c r="A27" s="28">
        <v>2</v>
      </c>
      <c r="B27" s="29" t="s">
        <v>1610</v>
      </c>
      <c r="C27" s="29" t="s">
        <v>1611</v>
      </c>
      <c r="D27" s="58" t="s">
        <v>1612</v>
      </c>
      <c r="E27" s="58"/>
      <c r="F27" s="32" t="s">
        <v>170</v>
      </c>
      <c r="G27" s="30" t="s">
        <v>308</v>
      </c>
      <c r="H27" s="37"/>
      <c r="I27" s="74">
        <f t="shared" si="0"/>
        <v>0</v>
      </c>
      <c r="J27" s="74"/>
      <c r="K27" s="31"/>
    </row>
    <row r="28" spans="1:11" ht="178.5" customHeight="1">
      <c r="A28" s="28">
        <v>3</v>
      </c>
      <c r="B28" s="29" t="s">
        <v>1613</v>
      </c>
      <c r="C28" s="29" t="s">
        <v>1614</v>
      </c>
      <c r="D28" s="58" t="s">
        <v>1615</v>
      </c>
      <c r="E28" s="58"/>
      <c r="F28" s="32" t="s">
        <v>613</v>
      </c>
      <c r="G28" s="30" t="s">
        <v>316</v>
      </c>
      <c r="H28" s="37"/>
      <c r="I28" s="74">
        <f t="shared" si="0"/>
        <v>0</v>
      </c>
      <c r="J28" s="74"/>
      <c r="K28" s="31"/>
    </row>
    <row r="29" spans="1:11" ht="175.5" customHeight="1">
      <c r="A29" s="28">
        <v>4</v>
      </c>
      <c r="B29" s="29" t="s">
        <v>1616</v>
      </c>
      <c r="C29" s="29" t="s">
        <v>1617</v>
      </c>
      <c r="D29" s="58" t="s">
        <v>1618</v>
      </c>
      <c r="E29" s="58"/>
      <c r="F29" s="32" t="s">
        <v>613</v>
      </c>
      <c r="G29" s="30" t="s">
        <v>316</v>
      </c>
      <c r="H29" s="37"/>
      <c r="I29" s="74">
        <f t="shared" si="0"/>
        <v>0</v>
      </c>
      <c r="J29" s="74"/>
      <c r="K29" s="31"/>
    </row>
    <row r="30" spans="1:11" ht="188.25" customHeight="1">
      <c r="A30" s="28">
        <v>5</v>
      </c>
      <c r="B30" s="29" t="s">
        <v>1619</v>
      </c>
      <c r="C30" s="29" t="s">
        <v>1617</v>
      </c>
      <c r="D30" s="58" t="s">
        <v>1620</v>
      </c>
      <c r="E30" s="58"/>
      <c r="F30" s="32" t="s">
        <v>613</v>
      </c>
      <c r="G30" s="30" t="s">
        <v>316</v>
      </c>
      <c r="H30" s="37"/>
      <c r="I30" s="74">
        <f t="shared" si="0"/>
        <v>0</v>
      </c>
      <c r="J30" s="74"/>
      <c r="K30" s="31"/>
    </row>
    <row r="31" spans="1:11" ht="59.25" customHeight="1">
      <c r="A31" s="28">
        <v>6</v>
      </c>
      <c r="B31" s="29" t="s">
        <v>1621</v>
      </c>
      <c r="C31" s="29" t="s">
        <v>1622</v>
      </c>
      <c r="D31" s="58" t="s">
        <v>1623</v>
      </c>
      <c r="E31" s="58"/>
      <c r="F31" s="32" t="s">
        <v>613</v>
      </c>
      <c r="G31" s="30" t="s">
        <v>316</v>
      </c>
      <c r="H31" s="37"/>
      <c r="I31" s="74">
        <f t="shared" si="0"/>
        <v>0</v>
      </c>
      <c r="J31" s="74"/>
      <c r="K31" s="31"/>
    </row>
    <row r="32" spans="1:11" ht="69.75" customHeight="1">
      <c r="A32" s="28">
        <v>7</v>
      </c>
      <c r="B32" s="29" t="s">
        <v>1624</v>
      </c>
      <c r="C32" s="29" t="s">
        <v>1625</v>
      </c>
      <c r="D32" s="58" t="s">
        <v>1626</v>
      </c>
      <c r="E32" s="58"/>
      <c r="F32" s="32" t="s">
        <v>1244</v>
      </c>
      <c r="G32" s="30" t="s">
        <v>308</v>
      </c>
      <c r="H32" s="37"/>
      <c r="I32" s="74">
        <f t="shared" si="0"/>
        <v>0</v>
      </c>
      <c r="J32" s="74"/>
      <c r="K32" s="31"/>
    </row>
    <row r="33" spans="1:11" ht="72.75" customHeight="1">
      <c r="A33" s="28">
        <v>8</v>
      </c>
      <c r="B33" s="29" t="s">
        <v>1627</v>
      </c>
      <c r="C33" s="29" t="s">
        <v>1625</v>
      </c>
      <c r="D33" s="58" t="s">
        <v>1628</v>
      </c>
      <c r="E33" s="58"/>
      <c r="F33" s="32" t="s">
        <v>1244</v>
      </c>
      <c r="G33" s="30" t="s">
        <v>308</v>
      </c>
      <c r="H33" s="37"/>
      <c r="I33" s="74">
        <f t="shared" si="0"/>
        <v>0</v>
      </c>
      <c r="J33" s="74"/>
      <c r="K33" s="31"/>
    </row>
    <row r="34" spans="1:11" ht="142.5" customHeight="1">
      <c r="A34" s="28">
        <v>9</v>
      </c>
      <c r="B34" s="29" t="s">
        <v>1629</v>
      </c>
      <c r="C34" s="29" t="s">
        <v>1630</v>
      </c>
      <c r="D34" s="58" t="s">
        <v>1631</v>
      </c>
      <c r="E34" s="58"/>
      <c r="F34" s="32" t="s">
        <v>613</v>
      </c>
      <c r="G34" s="30" t="s">
        <v>316</v>
      </c>
      <c r="H34" s="37"/>
      <c r="I34" s="74">
        <f t="shared" si="0"/>
        <v>0</v>
      </c>
      <c r="J34" s="74"/>
      <c r="K34" s="31"/>
    </row>
    <row r="35" spans="1:11" ht="99" customHeight="1">
      <c r="A35" s="28">
        <v>10</v>
      </c>
      <c r="B35" s="29" t="s">
        <v>739</v>
      </c>
      <c r="C35" s="29" t="s">
        <v>740</v>
      </c>
      <c r="D35" s="58" t="s">
        <v>1632</v>
      </c>
      <c r="E35" s="58"/>
      <c r="F35" s="32" t="s">
        <v>742</v>
      </c>
      <c r="G35" s="30" t="s">
        <v>308</v>
      </c>
      <c r="H35" s="37"/>
      <c r="I35" s="74">
        <f t="shared" si="0"/>
        <v>0</v>
      </c>
      <c r="J35" s="74"/>
      <c r="K35" s="31"/>
    </row>
    <row r="36" spans="1:11" ht="123" customHeight="1">
      <c r="A36" s="28">
        <v>11</v>
      </c>
      <c r="B36" s="29" t="s">
        <v>1633</v>
      </c>
      <c r="C36" s="29" t="s">
        <v>1634</v>
      </c>
      <c r="D36" s="58" t="s">
        <v>1635</v>
      </c>
      <c r="E36" s="58"/>
      <c r="F36" s="32" t="s">
        <v>377</v>
      </c>
      <c r="G36" s="30" t="s">
        <v>316</v>
      </c>
      <c r="H36" s="37"/>
      <c r="I36" s="74">
        <f t="shared" si="0"/>
        <v>0</v>
      </c>
      <c r="J36" s="74"/>
      <c r="K36" s="31"/>
    </row>
    <row r="37" spans="1:11" ht="143.25" customHeight="1">
      <c r="A37" s="28">
        <v>12</v>
      </c>
      <c r="B37" s="29" t="s">
        <v>1636</v>
      </c>
      <c r="C37" s="29" t="s">
        <v>1634</v>
      </c>
      <c r="D37" s="58" t="s">
        <v>1637</v>
      </c>
      <c r="E37" s="58"/>
      <c r="F37" s="32" t="s">
        <v>377</v>
      </c>
      <c r="G37" s="30" t="s">
        <v>308</v>
      </c>
      <c r="H37" s="37"/>
      <c r="I37" s="74">
        <f t="shared" si="0"/>
        <v>0</v>
      </c>
      <c r="J37" s="74"/>
      <c r="K37" s="31"/>
    </row>
    <row r="38" spans="1:11" ht="93" customHeight="1">
      <c r="A38" s="28">
        <v>13</v>
      </c>
      <c r="B38" s="29" t="s">
        <v>1638</v>
      </c>
      <c r="C38" s="29" t="s">
        <v>1634</v>
      </c>
      <c r="D38" s="58" t="s">
        <v>1639</v>
      </c>
      <c r="E38" s="58"/>
      <c r="F38" s="32" t="s">
        <v>377</v>
      </c>
      <c r="G38" s="30" t="s">
        <v>308</v>
      </c>
      <c r="H38" s="37"/>
      <c r="I38" s="74">
        <f t="shared" si="0"/>
        <v>0</v>
      </c>
      <c r="J38" s="74"/>
      <c r="K38" s="31"/>
    </row>
    <row r="39" spans="1:11" ht="77.25" customHeight="1">
      <c r="A39" s="28">
        <v>14</v>
      </c>
      <c r="B39" s="29" t="s">
        <v>1640</v>
      </c>
      <c r="C39" s="29" t="s">
        <v>1641</v>
      </c>
      <c r="D39" s="58" t="s">
        <v>1642</v>
      </c>
      <c r="E39" s="58"/>
      <c r="F39" s="32" t="s">
        <v>613</v>
      </c>
      <c r="G39" s="30" t="s">
        <v>308</v>
      </c>
      <c r="H39" s="37"/>
      <c r="I39" s="74">
        <f t="shared" si="0"/>
        <v>0</v>
      </c>
      <c r="J39" s="74"/>
      <c r="K39" s="31"/>
    </row>
    <row r="40" spans="1:11" ht="72.75" customHeight="1">
      <c r="A40" s="28">
        <v>15</v>
      </c>
      <c r="B40" s="29" t="s">
        <v>1643</v>
      </c>
      <c r="C40" s="29" t="s">
        <v>1644</v>
      </c>
      <c r="D40" s="58" t="s">
        <v>1645</v>
      </c>
      <c r="E40" s="58"/>
      <c r="F40" s="32" t="s">
        <v>613</v>
      </c>
      <c r="G40" s="30" t="s">
        <v>308</v>
      </c>
      <c r="H40" s="37"/>
      <c r="I40" s="74">
        <f t="shared" si="0"/>
        <v>0</v>
      </c>
      <c r="J40" s="74"/>
      <c r="K40" s="31"/>
    </row>
    <row r="41" spans="1:11" ht="140.25" customHeight="1">
      <c r="A41" s="28">
        <v>16</v>
      </c>
      <c r="B41" s="29" t="s">
        <v>1646</v>
      </c>
      <c r="C41" s="29" t="s">
        <v>1647</v>
      </c>
      <c r="D41" s="58" t="s">
        <v>1648</v>
      </c>
      <c r="E41" s="58"/>
      <c r="F41" s="32" t="s">
        <v>170</v>
      </c>
      <c r="G41" s="30" t="s">
        <v>1649</v>
      </c>
      <c r="H41" s="37"/>
      <c r="I41" s="74">
        <f t="shared" si="0"/>
        <v>0</v>
      </c>
      <c r="J41" s="74"/>
      <c r="K41" s="31"/>
    </row>
    <row r="42" spans="1:11" ht="18" customHeight="1">
      <c r="A42" s="28">
        <v>17</v>
      </c>
      <c r="B42" s="29" t="s">
        <v>1650</v>
      </c>
      <c r="C42" s="29" t="s">
        <v>1651</v>
      </c>
      <c r="D42" s="58" t="s">
        <v>1652</v>
      </c>
      <c r="E42" s="58"/>
      <c r="F42" s="32" t="s">
        <v>377</v>
      </c>
      <c r="G42" s="30" t="s">
        <v>308</v>
      </c>
      <c r="H42" s="37"/>
      <c r="I42" s="74">
        <f t="shared" si="0"/>
        <v>0</v>
      </c>
      <c r="J42" s="74"/>
      <c r="K42" s="31"/>
    </row>
    <row r="43" spans="1:11" ht="76.5" customHeight="1">
      <c r="A43" s="28">
        <v>18</v>
      </c>
      <c r="B43" s="29" t="s">
        <v>1653</v>
      </c>
      <c r="C43" s="29" t="s">
        <v>1654</v>
      </c>
      <c r="D43" s="58" t="s">
        <v>1655</v>
      </c>
      <c r="E43" s="58"/>
      <c r="F43" s="32" t="s">
        <v>377</v>
      </c>
      <c r="G43" s="30" t="s">
        <v>308</v>
      </c>
      <c r="H43" s="37"/>
      <c r="I43" s="74">
        <f t="shared" si="0"/>
        <v>0</v>
      </c>
      <c r="J43" s="74"/>
      <c r="K43" s="31"/>
    </row>
    <row r="44" spans="1:11" ht="78" customHeight="1">
      <c r="A44" s="28">
        <v>19</v>
      </c>
      <c r="B44" s="29" t="s">
        <v>1656</v>
      </c>
      <c r="C44" s="29" t="s">
        <v>1654</v>
      </c>
      <c r="D44" s="58" t="s">
        <v>1657</v>
      </c>
      <c r="E44" s="58"/>
      <c r="F44" s="32" t="s">
        <v>377</v>
      </c>
      <c r="G44" s="30" t="s">
        <v>308</v>
      </c>
      <c r="H44" s="37"/>
      <c r="I44" s="74">
        <f t="shared" si="0"/>
        <v>0</v>
      </c>
      <c r="J44" s="74"/>
      <c r="K44" s="31"/>
    </row>
    <row r="45" spans="1:11" ht="27.75" customHeight="1">
      <c r="A45" s="28">
        <v>20</v>
      </c>
      <c r="B45" s="29" t="s">
        <v>1658</v>
      </c>
      <c r="C45" s="29" t="s">
        <v>1659</v>
      </c>
      <c r="D45" s="58" t="s">
        <v>1660</v>
      </c>
      <c r="E45" s="58"/>
      <c r="F45" s="32" t="s">
        <v>553</v>
      </c>
      <c r="G45" s="30" t="s">
        <v>308</v>
      </c>
      <c r="H45" s="37"/>
      <c r="I45" s="74">
        <f t="shared" si="0"/>
        <v>0</v>
      </c>
      <c r="J45" s="74"/>
      <c r="K45" s="31"/>
    </row>
    <row r="46" spans="1:11" ht="18" customHeight="1">
      <c r="A46" s="28"/>
      <c r="B46" s="29"/>
      <c r="C46" s="29" t="s">
        <v>405</v>
      </c>
      <c r="D46" s="58"/>
      <c r="E46" s="58"/>
      <c r="F46" s="29"/>
      <c r="G46" s="30"/>
      <c r="H46" s="36"/>
      <c r="I46" s="74"/>
      <c r="J46" s="74"/>
      <c r="K46" s="31"/>
    </row>
    <row r="47" spans="1:11" ht="63.75" customHeight="1">
      <c r="A47" s="28">
        <v>1</v>
      </c>
      <c r="B47" s="29" t="s">
        <v>406</v>
      </c>
      <c r="C47" s="29" t="s">
        <v>407</v>
      </c>
      <c r="D47" s="58" t="s">
        <v>1551</v>
      </c>
      <c r="E47" s="58"/>
      <c r="F47" s="32" t="s">
        <v>60</v>
      </c>
      <c r="G47" s="30" t="s">
        <v>1511</v>
      </c>
      <c r="H47" s="37"/>
      <c r="I47" s="74">
        <f t="shared" si="0"/>
        <v>0</v>
      </c>
      <c r="J47" s="74"/>
      <c r="K47" s="31"/>
    </row>
    <row r="48" spans="1:11" ht="79.5" customHeight="1">
      <c r="A48" s="28">
        <v>2</v>
      </c>
      <c r="B48" s="29" t="s">
        <v>410</v>
      </c>
      <c r="C48" s="29" t="s">
        <v>411</v>
      </c>
      <c r="D48" s="58" t="s">
        <v>1552</v>
      </c>
      <c r="E48" s="58"/>
      <c r="F48" s="32" t="s">
        <v>60</v>
      </c>
      <c r="G48" s="30" t="s">
        <v>1511</v>
      </c>
      <c r="H48" s="37"/>
      <c r="I48" s="74">
        <f t="shared" si="0"/>
        <v>0</v>
      </c>
      <c r="J48" s="74"/>
      <c r="K48" s="31"/>
    </row>
    <row r="49" spans="1:11" ht="52.5" customHeight="1">
      <c r="A49" s="28">
        <v>3</v>
      </c>
      <c r="B49" s="29" t="s">
        <v>1553</v>
      </c>
      <c r="C49" s="29" t="s">
        <v>1554</v>
      </c>
      <c r="D49" s="58" t="s">
        <v>1555</v>
      </c>
      <c r="E49" s="58"/>
      <c r="F49" s="32" t="s">
        <v>60</v>
      </c>
      <c r="G49" s="30" t="s">
        <v>1556</v>
      </c>
      <c r="H49" s="37"/>
      <c r="I49" s="74">
        <f t="shared" si="0"/>
        <v>0</v>
      </c>
      <c r="J49" s="74"/>
      <c r="K49" s="31"/>
    </row>
    <row r="50" spans="1:11" ht="53.25" customHeight="1">
      <c r="A50" s="28">
        <v>4</v>
      </c>
      <c r="B50" s="29" t="s">
        <v>1557</v>
      </c>
      <c r="C50" s="29" t="s">
        <v>1558</v>
      </c>
      <c r="D50" s="58" t="s">
        <v>1559</v>
      </c>
      <c r="E50" s="58"/>
      <c r="F50" s="32" t="s">
        <v>60</v>
      </c>
      <c r="G50" s="30" t="s">
        <v>1560</v>
      </c>
      <c r="H50" s="37"/>
      <c r="I50" s="74">
        <f t="shared" si="0"/>
        <v>0</v>
      </c>
      <c r="J50" s="74"/>
      <c r="K50" s="31"/>
    </row>
    <row r="51" spans="1:11" ht="47.25" customHeight="1">
      <c r="A51" s="28">
        <v>5</v>
      </c>
      <c r="B51" s="29" t="s">
        <v>1561</v>
      </c>
      <c r="C51" s="29" t="s">
        <v>1562</v>
      </c>
      <c r="D51" s="58" t="s">
        <v>1563</v>
      </c>
      <c r="E51" s="58"/>
      <c r="F51" s="32" t="s">
        <v>60</v>
      </c>
      <c r="G51" s="30" t="s">
        <v>1564</v>
      </c>
      <c r="H51" s="37"/>
      <c r="I51" s="74">
        <f t="shared" si="0"/>
        <v>0</v>
      </c>
      <c r="J51" s="74"/>
      <c r="K51" s="31"/>
    </row>
    <row r="52" spans="1:11" ht="18" customHeight="1" thickBot="1">
      <c r="A52" s="66" t="s">
        <v>478</v>
      </c>
      <c r="B52" s="67"/>
      <c r="C52" s="67"/>
      <c r="D52" s="67"/>
      <c r="E52" s="67"/>
      <c r="F52" s="67"/>
      <c r="G52" s="67"/>
      <c r="H52" s="79"/>
      <c r="I52" s="80">
        <f>SUM(I6:J51)</f>
        <v>0</v>
      </c>
      <c r="J52" s="80"/>
      <c r="K52" s="33"/>
    </row>
  </sheetData>
  <sheetProtection algorithmName="SHA-512" hashValue="lxhSt7ytKywHXdovbj6KWD0mYqyNiOq/gKnWyEP5n5Ua/xb+v7lOlOktLdQ0v5q3a2LW2o1tj53bDqrpoFXrRA==" saltValue="eN6PLjPI93CO09O2pFglQg==" spinCount="100000" sheet="1" objects="1" scenarios="1"/>
  <mergeCells count="107">
    <mergeCell ref="A52:H52"/>
    <mergeCell ref="I52:J52"/>
    <mergeCell ref="D49:E49"/>
    <mergeCell ref="I49:J49"/>
    <mergeCell ref="D50:E50"/>
    <mergeCell ref="I50:J50"/>
    <mergeCell ref="D51:E51"/>
    <mergeCell ref="I51:J51"/>
    <mergeCell ref="D46:E46"/>
    <mergeCell ref="I46:J46"/>
    <mergeCell ref="D47:E47"/>
    <mergeCell ref="I47:J47"/>
    <mergeCell ref="D48:E48"/>
    <mergeCell ref="I48:J48"/>
    <mergeCell ref="D44:E44"/>
    <mergeCell ref="I44:J44"/>
    <mergeCell ref="D45:E45"/>
    <mergeCell ref="I45:J45"/>
    <mergeCell ref="D41:E41"/>
    <mergeCell ref="I41:J41"/>
    <mergeCell ref="D42:E42"/>
    <mergeCell ref="I42:J42"/>
    <mergeCell ref="D43:E43"/>
    <mergeCell ref="I43:J43"/>
    <mergeCell ref="D38:E38"/>
    <mergeCell ref="I38:J38"/>
    <mergeCell ref="D39:E39"/>
    <mergeCell ref="I39:J39"/>
    <mergeCell ref="D40:E40"/>
    <mergeCell ref="I40:J40"/>
    <mergeCell ref="D35:E35"/>
    <mergeCell ref="I35:J35"/>
    <mergeCell ref="D36:E36"/>
    <mergeCell ref="I36:J36"/>
    <mergeCell ref="D37:E37"/>
    <mergeCell ref="I37:J37"/>
    <mergeCell ref="D32:E32"/>
    <mergeCell ref="I32:J32"/>
    <mergeCell ref="D33:E33"/>
    <mergeCell ref="I33:J33"/>
    <mergeCell ref="D34:E34"/>
    <mergeCell ref="I34:J34"/>
    <mergeCell ref="D29:E29"/>
    <mergeCell ref="I29:J29"/>
    <mergeCell ref="D30:E30"/>
    <mergeCell ref="I30:J30"/>
    <mergeCell ref="D31:E31"/>
    <mergeCell ref="I31:J31"/>
    <mergeCell ref="D26:E26"/>
    <mergeCell ref="I26:J26"/>
    <mergeCell ref="D27:E27"/>
    <mergeCell ref="I27:J27"/>
    <mergeCell ref="D28:E28"/>
    <mergeCell ref="I28:J28"/>
    <mergeCell ref="D24:E24"/>
    <mergeCell ref="I24:J24"/>
    <mergeCell ref="D25:E25"/>
    <mergeCell ref="I25:J25"/>
    <mergeCell ref="D21:E21"/>
    <mergeCell ref="I21:J21"/>
    <mergeCell ref="D22:E22"/>
    <mergeCell ref="I22:J22"/>
    <mergeCell ref="D23:E23"/>
    <mergeCell ref="I23:J23"/>
    <mergeCell ref="D19:E19"/>
    <mergeCell ref="I19:J19"/>
    <mergeCell ref="D20:E20"/>
    <mergeCell ref="I20:J20"/>
    <mergeCell ref="D16:E16"/>
    <mergeCell ref="I16:J16"/>
    <mergeCell ref="D17:E17"/>
    <mergeCell ref="I17:J17"/>
    <mergeCell ref="D18:E18"/>
    <mergeCell ref="I18:J18"/>
    <mergeCell ref="D13:E13"/>
    <mergeCell ref="I13:J13"/>
    <mergeCell ref="D14:E14"/>
    <mergeCell ref="I14:J14"/>
    <mergeCell ref="D15:E15"/>
    <mergeCell ref="I15:J15"/>
    <mergeCell ref="D10:E10"/>
    <mergeCell ref="I10:J10"/>
    <mergeCell ref="D11:E11"/>
    <mergeCell ref="I11:J11"/>
    <mergeCell ref="D12:E12"/>
    <mergeCell ref="I12:J12"/>
    <mergeCell ref="D8:E8"/>
    <mergeCell ref="I8:J8"/>
    <mergeCell ref="D9:E9"/>
    <mergeCell ref="I9:J9"/>
    <mergeCell ref="H3:K3"/>
    <mergeCell ref="H4:H5"/>
    <mergeCell ref="I4:J5"/>
    <mergeCell ref="D6:E6"/>
    <mergeCell ref="I6:J6"/>
    <mergeCell ref="D7:E7"/>
    <mergeCell ref="I7:J7"/>
    <mergeCell ref="A1:K1"/>
    <mergeCell ref="A2:D2"/>
    <mergeCell ref="E2:I2"/>
    <mergeCell ref="J2:K2"/>
    <mergeCell ref="A3:A5"/>
    <mergeCell ref="B3:B5"/>
    <mergeCell ref="C3:C5"/>
    <mergeCell ref="D3:E5"/>
    <mergeCell ref="F3:F5"/>
    <mergeCell ref="G3:G5"/>
  </mergeCells>
  <phoneticPr fontId="9" type="noConversion"/>
  <pageMargins left="0.78740157480314965" right="0.39370078740157483" top="0.59055118110236227" bottom="0.59055118110236227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topLeftCell="A4" workbookViewId="0">
      <selection activeCell="E18" sqref="E18"/>
    </sheetView>
  </sheetViews>
  <sheetFormatPr defaultColWidth="12" defaultRowHeight="14.25"/>
  <cols>
    <col min="1" max="1" width="7.28515625" style="1" customWidth="1"/>
    <col min="2" max="2" width="36.85546875" style="1" customWidth="1"/>
    <col min="3" max="3" width="8.42578125" style="1" customWidth="1"/>
    <col min="4" max="4" width="8" style="1" customWidth="1"/>
    <col min="5" max="5" width="15.140625" style="1" customWidth="1"/>
    <col min="6" max="6" width="14.5703125" style="1" customWidth="1"/>
    <col min="7" max="7" width="8.85546875" style="1" customWidth="1"/>
    <col min="8" max="8" width="21.7109375" style="1" customWidth="1"/>
    <col min="9" max="16384" width="12" style="1"/>
  </cols>
  <sheetData>
    <row r="1" spans="1:6" ht="30" customHeight="1">
      <c r="A1" s="50" t="s">
        <v>1567</v>
      </c>
      <c r="B1" s="50"/>
      <c r="C1" s="50"/>
      <c r="D1" s="50"/>
      <c r="E1" s="50"/>
      <c r="F1" s="50"/>
    </row>
    <row r="2" spans="1:6" ht="30" customHeight="1">
      <c r="A2" s="51" t="s">
        <v>1565</v>
      </c>
      <c r="B2" s="51"/>
      <c r="C2" s="51"/>
      <c r="D2" s="51"/>
      <c r="E2" s="51"/>
      <c r="F2" s="51"/>
    </row>
    <row r="3" spans="1:6" ht="30" customHeight="1">
      <c r="A3" s="52" t="s">
        <v>10</v>
      </c>
      <c r="B3" s="52"/>
      <c r="C3" s="52"/>
      <c r="D3" s="52"/>
      <c r="E3" s="52"/>
      <c r="F3" s="52"/>
    </row>
    <row r="4" spans="1:6" ht="30" customHeight="1">
      <c r="A4" s="8" t="s">
        <v>11</v>
      </c>
      <c r="B4" s="9" t="s">
        <v>12</v>
      </c>
      <c r="C4" s="9" t="s">
        <v>13</v>
      </c>
      <c r="D4" s="10" t="s">
        <v>14</v>
      </c>
      <c r="E4" s="10" t="s">
        <v>15</v>
      </c>
      <c r="F4" s="10" t="s">
        <v>16</v>
      </c>
    </row>
    <row r="5" spans="1:6" ht="30" customHeight="1">
      <c r="A5" s="8" t="s">
        <v>17</v>
      </c>
      <c r="B5" s="11" t="s">
        <v>18</v>
      </c>
      <c r="C5" s="9" t="s">
        <v>19</v>
      </c>
      <c r="D5" s="10" t="s">
        <v>19</v>
      </c>
      <c r="E5" s="10" t="s">
        <v>19</v>
      </c>
      <c r="F5" s="10"/>
    </row>
    <row r="6" spans="1:6" ht="30" customHeight="1">
      <c r="A6" s="9" t="s">
        <v>20</v>
      </c>
      <c r="B6" s="11" t="s">
        <v>21</v>
      </c>
      <c r="C6" s="9" t="s">
        <v>19</v>
      </c>
      <c r="D6" s="10" t="s">
        <v>19</v>
      </c>
      <c r="E6" s="12" t="s">
        <v>19</v>
      </c>
      <c r="F6" s="12"/>
    </row>
    <row r="7" spans="1:6" ht="30" customHeight="1">
      <c r="A7" s="23" t="s">
        <v>22</v>
      </c>
      <c r="B7" s="20" t="s">
        <v>23</v>
      </c>
      <c r="C7" s="19" t="s">
        <v>24</v>
      </c>
      <c r="D7" s="21">
        <v>1</v>
      </c>
      <c r="E7" s="22">
        <f>(SUM(F9:F17)+投标报价汇总表!D5+投标报价汇总表!D6+投标报价汇总表!D7+投标报价汇总表!D8+投标报价汇总表!D9+投标报价汇总表!D10+投标报价汇总表!D11+投标报价汇总表!D12+投标报价汇总表!D13)*0.003</f>
        <v>497.31569999999999</v>
      </c>
      <c r="F7" s="22">
        <f t="shared" ref="F7:F17" si="0">E7*D7</f>
        <v>497.31569999999999</v>
      </c>
    </row>
    <row r="8" spans="1:6" ht="30" customHeight="1">
      <c r="A8" s="23" t="s">
        <v>25</v>
      </c>
      <c r="B8" s="20" t="s">
        <v>26</v>
      </c>
      <c r="C8" s="19" t="s">
        <v>24</v>
      </c>
      <c r="D8" s="21">
        <v>1</v>
      </c>
      <c r="E8" s="22">
        <v>3000</v>
      </c>
      <c r="F8" s="22">
        <f t="shared" si="0"/>
        <v>3000</v>
      </c>
    </row>
    <row r="9" spans="1:6" ht="30" customHeight="1">
      <c r="A9" s="9" t="s">
        <v>27</v>
      </c>
      <c r="B9" s="11" t="s">
        <v>28</v>
      </c>
      <c r="C9" s="9" t="s">
        <v>24</v>
      </c>
      <c r="D9" s="10">
        <v>1</v>
      </c>
      <c r="E9" s="13"/>
      <c r="F9" s="12">
        <f t="shared" si="0"/>
        <v>0</v>
      </c>
    </row>
    <row r="10" spans="1:6" ht="30" customHeight="1">
      <c r="A10" s="9" t="s">
        <v>29</v>
      </c>
      <c r="B10" s="11" t="s">
        <v>30</v>
      </c>
      <c r="C10" s="9" t="s">
        <v>24</v>
      </c>
      <c r="D10" s="10">
        <v>1</v>
      </c>
      <c r="E10" s="13"/>
      <c r="F10" s="12">
        <f t="shared" si="0"/>
        <v>0</v>
      </c>
    </row>
    <row r="11" spans="1:6" ht="30" customHeight="1">
      <c r="A11" s="19" t="s">
        <v>31</v>
      </c>
      <c r="B11" s="20" t="s">
        <v>32</v>
      </c>
      <c r="C11" s="19" t="s">
        <v>24</v>
      </c>
      <c r="D11" s="21">
        <v>1</v>
      </c>
      <c r="E11" s="22">
        <v>165771.9</v>
      </c>
      <c r="F11" s="22">
        <f t="shared" si="0"/>
        <v>165771.9</v>
      </c>
    </row>
    <row r="12" spans="1:6" ht="30" customHeight="1">
      <c r="A12" s="9" t="s">
        <v>33</v>
      </c>
      <c r="B12" s="11" t="s">
        <v>34</v>
      </c>
      <c r="C12" s="9" t="s">
        <v>19</v>
      </c>
      <c r="D12" s="10"/>
      <c r="E12" s="12"/>
      <c r="F12" s="12">
        <f t="shared" si="0"/>
        <v>0</v>
      </c>
    </row>
    <row r="13" spans="1:6" ht="30" customHeight="1">
      <c r="A13" s="8" t="s">
        <v>22</v>
      </c>
      <c r="B13" s="11" t="s">
        <v>35</v>
      </c>
      <c r="C13" s="9" t="s">
        <v>24</v>
      </c>
      <c r="D13" s="10">
        <v>1</v>
      </c>
      <c r="E13" s="13"/>
      <c r="F13" s="12">
        <f t="shared" si="0"/>
        <v>0</v>
      </c>
    </row>
    <row r="14" spans="1:6" ht="30" customHeight="1">
      <c r="A14" s="8" t="s">
        <v>25</v>
      </c>
      <c r="B14" s="11" t="s">
        <v>36</v>
      </c>
      <c r="C14" s="9" t="s">
        <v>37</v>
      </c>
      <c r="D14" s="10">
        <v>2</v>
      </c>
      <c r="E14" s="13"/>
      <c r="F14" s="12">
        <f t="shared" si="0"/>
        <v>0</v>
      </c>
    </row>
    <row r="15" spans="1:6" ht="30" customHeight="1">
      <c r="A15" s="8" t="s">
        <v>38</v>
      </c>
      <c r="B15" s="11" t="s">
        <v>39</v>
      </c>
      <c r="C15" s="9" t="s">
        <v>24</v>
      </c>
      <c r="D15" s="10">
        <v>1</v>
      </c>
      <c r="E15" s="13"/>
      <c r="F15" s="12">
        <f t="shared" si="0"/>
        <v>0</v>
      </c>
    </row>
    <row r="16" spans="1:6" ht="30" customHeight="1">
      <c r="A16" s="8" t="s">
        <v>40</v>
      </c>
      <c r="B16" s="11" t="s">
        <v>41</v>
      </c>
      <c r="C16" s="9" t="s">
        <v>24</v>
      </c>
      <c r="D16" s="10">
        <v>1</v>
      </c>
      <c r="E16" s="13"/>
      <c r="F16" s="12">
        <f t="shared" si="0"/>
        <v>0</v>
      </c>
    </row>
    <row r="17" spans="1:6" ht="30" customHeight="1">
      <c r="A17" s="14" t="s">
        <v>42</v>
      </c>
      <c r="B17" s="15" t="s">
        <v>43</v>
      </c>
      <c r="C17" s="16" t="s">
        <v>24</v>
      </c>
      <c r="D17" s="17">
        <v>1</v>
      </c>
      <c r="E17" s="13"/>
      <c r="F17" s="12">
        <f t="shared" si="0"/>
        <v>0</v>
      </c>
    </row>
    <row r="18" spans="1:6" ht="30" customHeight="1">
      <c r="A18" s="53" t="s">
        <v>44</v>
      </c>
      <c r="B18" s="53"/>
      <c r="C18" s="53"/>
      <c r="D18" s="54"/>
      <c r="E18" s="12">
        <f>SUM(F7:F17)</f>
        <v>169269.2157</v>
      </c>
      <c r="F18" s="18" t="s">
        <v>45</v>
      </c>
    </row>
  </sheetData>
  <sheetProtection algorithmName="SHA-512" hashValue="ylBtN+KvsNmgFQjcGuL5mq00P5H7h9sjZXci/czVd6LeVLtNY7cHvfEZcAAvCtg0yI/eoVSEBw7ir0vwUpFG2A==" saltValue="4q4MAFDswvYzrL3grckHZw==" spinCount="100000" sheet="1" objects="1" scenarios="1"/>
  <mergeCells count="4">
    <mergeCell ref="A1:F1"/>
    <mergeCell ref="A2:F2"/>
    <mergeCell ref="A3:F3"/>
    <mergeCell ref="A18:D18"/>
  </mergeCells>
  <phoneticPr fontId="9" type="noConversion"/>
  <conditionalFormatting sqref="F5:F17">
    <cfRule type="cellIs" dxfId="0" priority="1" operator="equal">
      <formula>0</formula>
    </cfRule>
  </conditionalFormatting>
  <pageMargins left="0.78740157480314965" right="0.39370078740157483" top="0.59055118110236227" bottom="0.59055118110236227" header="0.19685039370078741" footer="0.1968503937007874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17474-9561-4FDC-AEBB-6392A14BC65F}">
  <dimension ref="A1:K145"/>
  <sheetViews>
    <sheetView showGridLines="0" topLeftCell="A138" zoomScaleNormal="100" workbookViewId="0">
      <selection activeCell="J152" sqref="J152"/>
    </sheetView>
  </sheetViews>
  <sheetFormatPr defaultColWidth="7.7109375" defaultRowHeight="12"/>
  <cols>
    <col min="1" max="1" width="7.5703125" style="24" customWidth="1"/>
    <col min="2" max="2" width="13.42578125" style="24" customWidth="1"/>
    <col min="3" max="3" width="13.85546875" style="24" customWidth="1"/>
    <col min="4" max="4" width="7" style="24" customWidth="1"/>
    <col min="5" max="5" width="7.42578125" style="24" customWidth="1"/>
    <col min="6" max="6" width="5.140625" style="24" customWidth="1"/>
    <col min="7" max="7" width="9.140625" style="24" customWidth="1"/>
    <col min="8" max="8" width="10.5703125" style="24" customWidth="1"/>
    <col min="9" max="9" width="2.42578125" style="24" customWidth="1"/>
    <col min="10" max="10" width="9.7109375" style="24" customWidth="1"/>
    <col min="11" max="11" width="11" style="24" customWidth="1"/>
    <col min="12" max="16384" width="7.7109375" style="24"/>
  </cols>
  <sheetData>
    <row r="1" spans="1:11" ht="39.75" customHeight="1">
      <c r="A1" s="60" t="s">
        <v>1567</v>
      </c>
      <c r="B1" s="60"/>
      <c r="C1" s="60"/>
      <c r="D1" s="60"/>
      <c r="E1" s="60"/>
      <c r="F1" s="60"/>
      <c r="G1" s="60"/>
      <c r="H1" s="60"/>
      <c r="I1" s="60"/>
      <c r="J1" s="61"/>
      <c r="K1" s="61"/>
    </row>
    <row r="2" spans="1:11" ht="25.5" customHeight="1" thickBot="1">
      <c r="A2" s="62" t="s">
        <v>1568</v>
      </c>
      <c r="B2" s="62"/>
      <c r="C2" s="62"/>
      <c r="D2" s="62"/>
      <c r="E2" s="62"/>
      <c r="F2" s="62"/>
      <c r="G2" s="62"/>
      <c r="H2" s="62"/>
      <c r="I2" s="62"/>
      <c r="J2" s="63"/>
      <c r="K2" s="63"/>
    </row>
    <row r="3" spans="1:11" ht="25.5" customHeight="1">
      <c r="A3" s="64" t="s">
        <v>0</v>
      </c>
      <c r="B3" s="55" t="s">
        <v>46</v>
      </c>
      <c r="C3" s="55" t="s">
        <v>47</v>
      </c>
      <c r="D3" s="55" t="s">
        <v>48</v>
      </c>
      <c r="E3" s="55"/>
      <c r="F3" s="55" t="s">
        <v>49</v>
      </c>
      <c r="G3" s="55" t="s">
        <v>50</v>
      </c>
      <c r="H3" s="55" t="s">
        <v>51</v>
      </c>
      <c r="I3" s="55"/>
      <c r="J3" s="55"/>
      <c r="K3" s="56"/>
    </row>
    <row r="4" spans="1:11" ht="25.5" customHeight="1">
      <c r="A4" s="65"/>
      <c r="B4" s="57"/>
      <c r="C4" s="57"/>
      <c r="D4" s="57"/>
      <c r="E4" s="57"/>
      <c r="F4" s="57"/>
      <c r="G4" s="57"/>
      <c r="H4" s="57" t="s">
        <v>52</v>
      </c>
      <c r="I4" s="57" t="s">
        <v>53</v>
      </c>
      <c r="J4" s="57"/>
      <c r="K4" s="27" t="s">
        <v>54</v>
      </c>
    </row>
    <row r="5" spans="1:11" ht="25.5" customHeight="1">
      <c r="A5" s="65"/>
      <c r="B5" s="57"/>
      <c r="C5" s="57"/>
      <c r="D5" s="57"/>
      <c r="E5" s="57"/>
      <c r="F5" s="57"/>
      <c r="G5" s="57"/>
      <c r="H5" s="57"/>
      <c r="I5" s="57"/>
      <c r="J5" s="57"/>
      <c r="K5" s="27" t="s">
        <v>55</v>
      </c>
    </row>
    <row r="6" spans="1:11" ht="18" customHeight="1">
      <c r="A6" s="28"/>
      <c r="B6" s="29"/>
      <c r="C6" s="29" t="s">
        <v>56</v>
      </c>
      <c r="D6" s="58"/>
      <c r="E6" s="58"/>
      <c r="F6" s="29"/>
      <c r="G6" s="30"/>
      <c r="H6" s="34"/>
      <c r="I6" s="59"/>
      <c r="J6" s="59"/>
      <c r="K6" s="31"/>
    </row>
    <row r="7" spans="1:11" ht="64.5" customHeight="1">
      <c r="A7" s="28">
        <v>1</v>
      </c>
      <c r="B7" s="29" t="s">
        <v>57</v>
      </c>
      <c r="C7" s="29" t="s">
        <v>58</v>
      </c>
      <c r="D7" s="58" t="s">
        <v>59</v>
      </c>
      <c r="E7" s="58"/>
      <c r="F7" s="32" t="s">
        <v>60</v>
      </c>
      <c r="G7" s="30" t="s">
        <v>61</v>
      </c>
      <c r="H7" s="35"/>
      <c r="I7" s="59">
        <f>ROUND(G7*H7,2)</f>
        <v>0</v>
      </c>
      <c r="J7" s="59"/>
      <c r="K7" s="31"/>
    </row>
    <row r="8" spans="1:11" ht="70.5" customHeight="1">
      <c r="A8" s="28">
        <v>2</v>
      </c>
      <c r="B8" s="29" t="s">
        <v>62</v>
      </c>
      <c r="C8" s="29" t="s">
        <v>63</v>
      </c>
      <c r="D8" s="58" t="s">
        <v>64</v>
      </c>
      <c r="E8" s="58"/>
      <c r="F8" s="32" t="s">
        <v>65</v>
      </c>
      <c r="G8" s="30" t="s">
        <v>66</v>
      </c>
      <c r="H8" s="35"/>
      <c r="I8" s="59">
        <f t="shared" ref="I8:I65" si="0">ROUND(G8*H8,2)</f>
        <v>0</v>
      </c>
      <c r="J8" s="59"/>
      <c r="K8" s="31"/>
    </row>
    <row r="9" spans="1:11" ht="136.5" customHeight="1">
      <c r="A9" s="28">
        <v>3</v>
      </c>
      <c r="B9" s="29" t="s">
        <v>70</v>
      </c>
      <c r="C9" s="29" t="s">
        <v>63</v>
      </c>
      <c r="D9" s="58" t="s">
        <v>71</v>
      </c>
      <c r="E9" s="58"/>
      <c r="F9" s="32" t="s">
        <v>65</v>
      </c>
      <c r="G9" s="30" t="s">
        <v>72</v>
      </c>
      <c r="H9" s="35"/>
      <c r="I9" s="59">
        <f t="shared" si="0"/>
        <v>0</v>
      </c>
      <c r="J9" s="59"/>
      <c r="K9" s="31"/>
    </row>
    <row r="10" spans="1:11" ht="50.25" customHeight="1">
      <c r="A10" s="28">
        <v>4</v>
      </c>
      <c r="B10" s="29" t="s">
        <v>73</v>
      </c>
      <c r="C10" s="29" t="s">
        <v>74</v>
      </c>
      <c r="D10" s="58" t="s">
        <v>75</v>
      </c>
      <c r="E10" s="58"/>
      <c r="F10" s="32" t="s">
        <v>65</v>
      </c>
      <c r="G10" s="30" t="s">
        <v>76</v>
      </c>
      <c r="H10" s="35"/>
      <c r="I10" s="59">
        <f t="shared" si="0"/>
        <v>0</v>
      </c>
      <c r="J10" s="59"/>
      <c r="K10" s="31"/>
    </row>
    <row r="11" spans="1:11" ht="18" customHeight="1">
      <c r="A11" s="28"/>
      <c r="B11" s="29"/>
      <c r="C11" s="29" t="s">
        <v>77</v>
      </c>
      <c r="D11" s="58"/>
      <c r="E11" s="58"/>
      <c r="F11" s="29"/>
      <c r="G11" s="30"/>
      <c r="H11" s="34"/>
      <c r="I11" s="59"/>
      <c r="J11" s="59"/>
      <c r="K11" s="31"/>
    </row>
    <row r="12" spans="1:11" ht="117.75" customHeight="1">
      <c r="A12" s="28">
        <v>1</v>
      </c>
      <c r="B12" s="29" t="s">
        <v>78</v>
      </c>
      <c r="C12" s="29" t="s">
        <v>79</v>
      </c>
      <c r="D12" s="58" t="s">
        <v>80</v>
      </c>
      <c r="E12" s="58"/>
      <c r="F12" s="32" t="s">
        <v>65</v>
      </c>
      <c r="G12" s="30" t="s">
        <v>81</v>
      </c>
      <c r="H12" s="35"/>
      <c r="I12" s="59">
        <f t="shared" si="0"/>
        <v>0</v>
      </c>
      <c r="J12" s="59"/>
      <c r="K12" s="31"/>
    </row>
    <row r="13" spans="1:11" ht="104.25" customHeight="1">
      <c r="A13" s="28">
        <v>2</v>
      </c>
      <c r="B13" s="29" t="s">
        <v>1314</v>
      </c>
      <c r="C13" s="29" t="s">
        <v>1315</v>
      </c>
      <c r="D13" s="58" t="s">
        <v>1584</v>
      </c>
      <c r="E13" s="58"/>
      <c r="F13" s="32" t="s">
        <v>65</v>
      </c>
      <c r="G13" s="30" t="s">
        <v>1585</v>
      </c>
      <c r="H13" s="35"/>
      <c r="I13" s="59">
        <f t="shared" si="0"/>
        <v>0</v>
      </c>
      <c r="J13" s="59"/>
      <c r="K13" s="31"/>
    </row>
    <row r="14" spans="1:11" ht="137.25" customHeight="1">
      <c r="A14" s="28">
        <v>3</v>
      </c>
      <c r="B14" s="29" t="s">
        <v>82</v>
      </c>
      <c r="C14" s="29" t="s">
        <v>83</v>
      </c>
      <c r="D14" s="58" t="s">
        <v>84</v>
      </c>
      <c r="E14" s="58"/>
      <c r="F14" s="32" t="s">
        <v>65</v>
      </c>
      <c r="G14" s="30" t="s">
        <v>85</v>
      </c>
      <c r="H14" s="35"/>
      <c r="I14" s="59">
        <f t="shared" si="0"/>
        <v>0</v>
      </c>
      <c r="J14" s="59"/>
      <c r="K14" s="31"/>
    </row>
    <row r="15" spans="1:11" ht="154.5" customHeight="1">
      <c r="A15" s="28">
        <v>4</v>
      </c>
      <c r="B15" s="29" t="s">
        <v>86</v>
      </c>
      <c r="C15" s="29" t="s">
        <v>83</v>
      </c>
      <c r="D15" s="58" t="s">
        <v>87</v>
      </c>
      <c r="E15" s="58"/>
      <c r="F15" s="32" t="s">
        <v>65</v>
      </c>
      <c r="G15" s="30" t="s">
        <v>88</v>
      </c>
      <c r="H15" s="35"/>
      <c r="I15" s="59">
        <f t="shared" si="0"/>
        <v>0</v>
      </c>
      <c r="J15" s="59"/>
      <c r="K15" s="31"/>
    </row>
    <row r="16" spans="1:11" ht="110.25" customHeight="1">
      <c r="A16" s="28">
        <v>5</v>
      </c>
      <c r="B16" s="29" t="s">
        <v>89</v>
      </c>
      <c r="C16" s="29" t="s">
        <v>90</v>
      </c>
      <c r="D16" s="58" t="s">
        <v>91</v>
      </c>
      <c r="E16" s="58"/>
      <c r="F16" s="32" t="s">
        <v>65</v>
      </c>
      <c r="G16" s="30" t="s">
        <v>92</v>
      </c>
      <c r="H16" s="35"/>
      <c r="I16" s="59">
        <f t="shared" si="0"/>
        <v>0</v>
      </c>
      <c r="J16" s="59"/>
      <c r="K16" s="31"/>
    </row>
    <row r="17" spans="1:11" ht="122.25" customHeight="1">
      <c r="A17" s="28">
        <v>6</v>
      </c>
      <c r="B17" s="29" t="s">
        <v>93</v>
      </c>
      <c r="C17" s="29" t="s">
        <v>83</v>
      </c>
      <c r="D17" s="58" t="s">
        <v>94</v>
      </c>
      <c r="E17" s="58"/>
      <c r="F17" s="32" t="s">
        <v>65</v>
      </c>
      <c r="G17" s="30" t="s">
        <v>95</v>
      </c>
      <c r="H17" s="35"/>
      <c r="I17" s="59">
        <f t="shared" si="0"/>
        <v>0</v>
      </c>
      <c r="J17" s="59"/>
      <c r="K17" s="31"/>
    </row>
    <row r="18" spans="1:11" ht="149.25" customHeight="1">
      <c r="A18" s="28">
        <v>7</v>
      </c>
      <c r="B18" s="29" t="s">
        <v>96</v>
      </c>
      <c r="C18" s="29" t="s">
        <v>83</v>
      </c>
      <c r="D18" s="58" t="s">
        <v>97</v>
      </c>
      <c r="E18" s="58"/>
      <c r="F18" s="32" t="s">
        <v>65</v>
      </c>
      <c r="G18" s="30" t="s">
        <v>98</v>
      </c>
      <c r="H18" s="35"/>
      <c r="I18" s="59">
        <f t="shared" si="0"/>
        <v>0</v>
      </c>
      <c r="J18" s="59"/>
      <c r="K18" s="31"/>
    </row>
    <row r="19" spans="1:11" ht="18" customHeight="1">
      <c r="A19" s="28"/>
      <c r="B19" s="29"/>
      <c r="C19" s="29" t="s">
        <v>99</v>
      </c>
      <c r="D19" s="58"/>
      <c r="E19" s="58"/>
      <c r="F19" s="29"/>
      <c r="G19" s="30"/>
      <c r="H19" s="34"/>
      <c r="I19" s="59"/>
      <c r="J19" s="59"/>
      <c r="K19" s="31"/>
    </row>
    <row r="20" spans="1:11" ht="72.75" customHeight="1">
      <c r="A20" s="28">
        <v>1</v>
      </c>
      <c r="B20" s="29" t="s">
        <v>100</v>
      </c>
      <c r="C20" s="29" t="s">
        <v>101</v>
      </c>
      <c r="D20" s="58" t="s">
        <v>102</v>
      </c>
      <c r="E20" s="58"/>
      <c r="F20" s="32" t="s">
        <v>65</v>
      </c>
      <c r="G20" s="30" t="s">
        <v>103</v>
      </c>
      <c r="H20" s="35"/>
      <c r="I20" s="59">
        <f t="shared" si="0"/>
        <v>0</v>
      </c>
      <c r="J20" s="59"/>
      <c r="K20" s="31"/>
    </row>
    <row r="21" spans="1:11" ht="75.75" customHeight="1">
      <c r="A21" s="28">
        <v>2</v>
      </c>
      <c r="B21" s="29" t="s">
        <v>104</v>
      </c>
      <c r="C21" s="29" t="s">
        <v>105</v>
      </c>
      <c r="D21" s="58" t="s">
        <v>106</v>
      </c>
      <c r="E21" s="58"/>
      <c r="F21" s="32" t="s">
        <v>65</v>
      </c>
      <c r="G21" s="30" t="s">
        <v>1586</v>
      </c>
      <c r="H21" s="35"/>
      <c r="I21" s="59">
        <f t="shared" si="0"/>
        <v>0</v>
      </c>
      <c r="J21" s="59"/>
      <c r="K21" s="31"/>
    </row>
    <row r="22" spans="1:11" ht="75" customHeight="1">
      <c r="A22" s="28">
        <v>3</v>
      </c>
      <c r="B22" s="29" t="s">
        <v>107</v>
      </c>
      <c r="C22" s="29" t="s">
        <v>108</v>
      </c>
      <c r="D22" s="58" t="s">
        <v>109</v>
      </c>
      <c r="E22" s="58"/>
      <c r="F22" s="32" t="s">
        <v>65</v>
      </c>
      <c r="G22" s="30" t="s">
        <v>110</v>
      </c>
      <c r="H22" s="35"/>
      <c r="I22" s="59">
        <f t="shared" si="0"/>
        <v>0</v>
      </c>
      <c r="J22" s="59"/>
      <c r="K22" s="31"/>
    </row>
    <row r="23" spans="1:11" ht="73.5" customHeight="1">
      <c r="A23" s="28">
        <v>4</v>
      </c>
      <c r="B23" s="29" t="s">
        <v>111</v>
      </c>
      <c r="C23" s="29" t="s">
        <v>112</v>
      </c>
      <c r="D23" s="58" t="s">
        <v>106</v>
      </c>
      <c r="E23" s="58"/>
      <c r="F23" s="32" t="s">
        <v>65</v>
      </c>
      <c r="G23" s="30" t="s">
        <v>113</v>
      </c>
      <c r="H23" s="35"/>
      <c r="I23" s="59">
        <f t="shared" si="0"/>
        <v>0</v>
      </c>
      <c r="J23" s="59"/>
      <c r="K23" s="31"/>
    </row>
    <row r="24" spans="1:11" ht="71.25" customHeight="1">
      <c r="A24" s="28">
        <v>5</v>
      </c>
      <c r="B24" s="29" t="s">
        <v>114</v>
      </c>
      <c r="C24" s="29" t="s">
        <v>115</v>
      </c>
      <c r="D24" s="58" t="s">
        <v>109</v>
      </c>
      <c r="E24" s="58"/>
      <c r="F24" s="32" t="s">
        <v>65</v>
      </c>
      <c r="G24" s="30" t="s">
        <v>116</v>
      </c>
      <c r="H24" s="35"/>
      <c r="I24" s="59">
        <f t="shared" si="0"/>
        <v>0</v>
      </c>
      <c r="J24" s="59"/>
      <c r="K24" s="31"/>
    </row>
    <row r="25" spans="1:11" ht="136.5" customHeight="1">
      <c r="A25" s="28">
        <v>6</v>
      </c>
      <c r="B25" s="29" t="s">
        <v>902</v>
      </c>
      <c r="C25" s="29" t="s">
        <v>440</v>
      </c>
      <c r="D25" s="58" t="s">
        <v>1587</v>
      </c>
      <c r="E25" s="58"/>
      <c r="F25" s="32" t="s">
        <v>65</v>
      </c>
      <c r="G25" s="30" t="s">
        <v>1588</v>
      </c>
      <c r="H25" s="35"/>
      <c r="I25" s="59">
        <f t="shared" si="0"/>
        <v>0</v>
      </c>
      <c r="J25" s="59"/>
      <c r="K25" s="31"/>
    </row>
    <row r="26" spans="1:11" ht="99" customHeight="1">
      <c r="A26" s="28">
        <v>7</v>
      </c>
      <c r="B26" s="29" t="s">
        <v>1589</v>
      </c>
      <c r="C26" s="29" t="s">
        <v>440</v>
      </c>
      <c r="D26" s="58" t="s">
        <v>1590</v>
      </c>
      <c r="E26" s="58"/>
      <c r="F26" s="32" t="s">
        <v>65</v>
      </c>
      <c r="G26" s="30" t="s">
        <v>1591</v>
      </c>
      <c r="H26" s="35"/>
      <c r="I26" s="59">
        <f t="shared" si="0"/>
        <v>0</v>
      </c>
      <c r="J26" s="59"/>
      <c r="K26" s="31"/>
    </row>
    <row r="27" spans="1:11" ht="75" customHeight="1">
      <c r="A27" s="28">
        <v>8</v>
      </c>
      <c r="B27" s="29" t="s">
        <v>117</v>
      </c>
      <c r="C27" s="29" t="s">
        <v>118</v>
      </c>
      <c r="D27" s="58" t="s">
        <v>106</v>
      </c>
      <c r="E27" s="58"/>
      <c r="F27" s="32" t="s">
        <v>65</v>
      </c>
      <c r="G27" s="30" t="s">
        <v>119</v>
      </c>
      <c r="H27" s="35"/>
      <c r="I27" s="59">
        <f t="shared" si="0"/>
        <v>0</v>
      </c>
      <c r="J27" s="59"/>
      <c r="K27" s="31"/>
    </row>
    <row r="28" spans="1:11" ht="72" customHeight="1">
      <c r="A28" s="28">
        <v>9</v>
      </c>
      <c r="B28" s="29" t="s">
        <v>120</v>
      </c>
      <c r="C28" s="29" t="s">
        <v>121</v>
      </c>
      <c r="D28" s="58" t="s">
        <v>106</v>
      </c>
      <c r="E28" s="58"/>
      <c r="F28" s="32" t="s">
        <v>65</v>
      </c>
      <c r="G28" s="30" t="s">
        <v>122</v>
      </c>
      <c r="H28" s="35"/>
      <c r="I28" s="59">
        <f t="shared" si="0"/>
        <v>0</v>
      </c>
      <c r="J28" s="59"/>
      <c r="K28" s="31"/>
    </row>
    <row r="29" spans="1:11" ht="78" customHeight="1">
      <c r="A29" s="28">
        <v>10</v>
      </c>
      <c r="B29" s="29" t="s">
        <v>123</v>
      </c>
      <c r="C29" s="29" t="s">
        <v>124</v>
      </c>
      <c r="D29" s="58" t="s">
        <v>106</v>
      </c>
      <c r="E29" s="58"/>
      <c r="F29" s="32" t="s">
        <v>65</v>
      </c>
      <c r="G29" s="30" t="s">
        <v>125</v>
      </c>
      <c r="H29" s="35"/>
      <c r="I29" s="59">
        <f t="shared" si="0"/>
        <v>0</v>
      </c>
      <c r="J29" s="59"/>
      <c r="K29" s="31"/>
    </row>
    <row r="30" spans="1:11" ht="80.25" customHeight="1">
      <c r="A30" s="28">
        <v>11</v>
      </c>
      <c r="B30" s="29" t="s">
        <v>126</v>
      </c>
      <c r="C30" s="29" t="s">
        <v>127</v>
      </c>
      <c r="D30" s="58" t="s">
        <v>106</v>
      </c>
      <c r="E30" s="58"/>
      <c r="F30" s="32" t="s">
        <v>65</v>
      </c>
      <c r="G30" s="30" t="s">
        <v>128</v>
      </c>
      <c r="H30" s="35"/>
      <c r="I30" s="59">
        <f t="shared" si="0"/>
        <v>0</v>
      </c>
      <c r="J30" s="59"/>
      <c r="K30" s="31"/>
    </row>
    <row r="31" spans="1:11" ht="93.75" customHeight="1">
      <c r="A31" s="28">
        <v>12</v>
      </c>
      <c r="B31" s="29" t="s">
        <v>129</v>
      </c>
      <c r="C31" s="29" t="s">
        <v>130</v>
      </c>
      <c r="D31" s="58" t="s">
        <v>131</v>
      </c>
      <c r="E31" s="58"/>
      <c r="F31" s="32" t="s">
        <v>65</v>
      </c>
      <c r="G31" s="30" t="s">
        <v>132</v>
      </c>
      <c r="H31" s="35"/>
      <c r="I31" s="59">
        <f t="shared" si="0"/>
        <v>0</v>
      </c>
      <c r="J31" s="59"/>
      <c r="K31" s="31"/>
    </row>
    <row r="32" spans="1:11" ht="87" customHeight="1">
      <c r="A32" s="28">
        <v>13</v>
      </c>
      <c r="B32" s="29" t="s">
        <v>133</v>
      </c>
      <c r="C32" s="29" t="s">
        <v>134</v>
      </c>
      <c r="D32" s="58" t="s">
        <v>135</v>
      </c>
      <c r="E32" s="58"/>
      <c r="F32" s="32" t="s">
        <v>65</v>
      </c>
      <c r="G32" s="30" t="s">
        <v>136</v>
      </c>
      <c r="H32" s="35"/>
      <c r="I32" s="59">
        <f t="shared" si="0"/>
        <v>0</v>
      </c>
      <c r="J32" s="59"/>
      <c r="K32" s="31"/>
    </row>
    <row r="33" spans="1:11" ht="80.25" customHeight="1">
      <c r="A33" s="28">
        <v>14</v>
      </c>
      <c r="B33" s="29" t="s">
        <v>904</v>
      </c>
      <c r="C33" s="29" t="s">
        <v>905</v>
      </c>
      <c r="D33" s="58" t="s">
        <v>106</v>
      </c>
      <c r="E33" s="58"/>
      <c r="F33" s="32" t="s">
        <v>65</v>
      </c>
      <c r="G33" s="30" t="s">
        <v>1592</v>
      </c>
      <c r="H33" s="35"/>
      <c r="I33" s="59">
        <f t="shared" si="0"/>
        <v>0</v>
      </c>
      <c r="J33" s="59"/>
      <c r="K33" s="31"/>
    </row>
    <row r="34" spans="1:11" ht="73.5" customHeight="1">
      <c r="A34" s="28">
        <v>15</v>
      </c>
      <c r="B34" s="29" t="s">
        <v>137</v>
      </c>
      <c r="C34" s="29" t="s">
        <v>138</v>
      </c>
      <c r="D34" s="58" t="s">
        <v>139</v>
      </c>
      <c r="E34" s="58"/>
      <c r="F34" s="32" t="s">
        <v>60</v>
      </c>
      <c r="G34" s="30" t="s">
        <v>140</v>
      </c>
      <c r="H34" s="35"/>
      <c r="I34" s="59">
        <f t="shared" si="0"/>
        <v>0</v>
      </c>
      <c r="J34" s="59"/>
      <c r="K34" s="31"/>
    </row>
    <row r="35" spans="1:11" ht="18" customHeight="1">
      <c r="A35" s="28"/>
      <c r="B35" s="29"/>
      <c r="C35" s="29" t="s">
        <v>141</v>
      </c>
      <c r="D35" s="58"/>
      <c r="E35" s="58"/>
      <c r="F35" s="29"/>
      <c r="G35" s="30"/>
      <c r="H35" s="34"/>
      <c r="I35" s="59"/>
      <c r="J35" s="59"/>
      <c r="K35" s="31"/>
    </row>
    <row r="36" spans="1:11" ht="63" customHeight="1">
      <c r="A36" s="28">
        <v>1</v>
      </c>
      <c r="B36" s="29" t="s">
        <v>142</v>
      </c>
      <c r="C36" s="29" t="s">
        <v>143</v>
      </c>
      <c r="D36" s="58" t="s">
        <v>144</v>
      </c>
      <c r="E36" s="58"/>
      <c r="F36" s="32" t="s">
        <v>145</v>
      </c>
      <c r="G36" s="30" t="s">
        <v>146</v>
      </c>
      <c r="H36" s="35"/>
      <c r="I36" s="59">
        <f t="shared" si="0"/>
        <v>0</v>
      </c>
      <c r="J36" s="59"/>
      <c r="K36" s="31"/>
    </row>
    <row r="37" spans="1:11" ht="65.25" customHeight="1">
      <c r="A37" s="28">
        <v>2</v>
      </c>
      <c r="B37" s="29" t="s">
        <v>147</v>
      </c>
      <c r="C37" s="29" t="s">
        <v>143</v>
      </c>
      <c r="D37" s="58" t="s">
        <v>148</v>
      </c>
      <c r="E37" s="58"/>
      <c r="F37" s="32" t="s">
        <v>145</v>
      </c>
      <c r="G37" s="30" t="s">
        <v>149</v>
      </c>
      <c r="H37" s="35"/>
      <c r="I37" s="59">
        <f t="shared" si="0"/>
        <v>0</v>
      </c>
      <c r="J37" s="59"/>
      <c r="K37" s="31"/>
    </row>
    <row r="38" spans="1:11" ht="62.25" customHeight="1">
      <c r="A38" s="28">
        <v>3</v>
      </c>
      <c r="B38" s="29" t="s">
        <v>150</v>
      </c>
      <c r="C38" s="29" t="s">
        <v>143</v>
      </c>
      <c r="D38" s="58" t="s">
        <v>151</v>
      </c>
      <c r="E38" s="58"/>
      <c r="F38" s="32" t="s">
        <v>145</v>
      </c>
      <c r="G38" s="30" t="s">
        <v>152</v>
      </c>
      <c r="H38" s="35"/>
      <c r="I38" s="59">
        <f t="shared" si="0"/>
        <v>0</v>
      </c>
      <c r="J38" s="59"/>
      <c r="K38" s="31"/>
    </row>
    <row r="39" spans="1:11" ht="62.25" customHeight="1">
      <c r="A39" s="28">
        <v>4</v>
      </c>
      <c r="B39" s="29" t="s">
        <v>153</v>
      </c>
      <c r="C39" s="29" t="s">
        <v>143</v>
      </c>
      <c r="D39" s="58" t="s">
        <v>154</v>
      </c>
      <c r="E39" s="58"/>
      <c r="F39" s="32" t="s">
        <v>145</v>
      </c>
      <c r="G39" s="30" t="s">
        <v>155</v>
      </c>
      <c r="H39" s="35"/>
      <c r="I39" s="59">
        <f t="shared" si="0"/>
        <v>0</v>
      </c>
      <c r="J39" s="59"/>
      <c r="K39" s="31"/>
    </row>
    <row r="40" spans="1:11" ht="74.25" customHeight="1">
      <c r="A40" s="28">
        <v>5</v>
      </c>
      <c r="B40" s="29" t="s">
        <v>156</v>
      </c>
      <c r="C40" s="29" t="s">
        <v>143</v>
      </c>
      <c r="D40" s="58" t="s">
        <v>157</v>
      </c>
      <c r="E40" s="58"/>
      <c r="F40" s="32" t="s">
        <v>145</v>
      </c>
      <c r="G40" s="30" t="s">
        <v>1593</v>
      </c>
      <c r="H40" s="35"/>
      <c r="I40" s="59">
        <f t="shared" si="0"/>
        <v>0</v>
      </c>
      <c r="J40" s="59"/>
      <c r="K40" s="31"/>
    </row>
    <row r="41" spans="1:11" ht="66" customHeight="1">
      <c r="A41" s="28">
        <v>6</v>
      </c>
      <c r="B41" s="29" t="s">
        <v>158</v>
      </c>
      <c r="C41" s="29" t="s">
        <v>143</v>
      </c>
      <c r="D41" s="58" t="s">
        <v>159</v>
      </c>
      <c r="E41" s="58"/>
      <c r="F41" s="32" t="s">
        <v>145</v>
      </c>
      <c r="G41" s="30" t="s">
        <v>160</v>
      </c>
      <c r="H41" s="35"/>
      <c r="I41" s="59">
        <f t="shared" si="0"/>
        <v>0</v>
      </c>
      <c r="J41" s="59"/>
      <c r="K41" s="31"/>
    </row>
    <row r="42" spans="1:11" ht="63.75" customHeight="1">
      <c r="A42" s="28">
        <v>7</v>
      </c>
      <c r="B42" s="29" t="s">
        <v>161</v>
      </c>
      <c r="C42" s="29" t="s">
        <v>143</v>
      </c>
      <c r="D42" s="58" t="s">
        <v>162</v>
      </c>
      <c r="E42" s="58"/>
      <c r="F42" s="32" t="s">
        <v>145</v>
      </c>
      <c r="G42" s="30" t="s">
        <v>163</v>
      </c>
      <c r="H42" s="35"/>
      <c r="I42" s="59">
        <f t="shared" si="0"/>
        <v>0</v>
      </c>
      <c r="J42" s="59"/>
      <c r="K42" s="31"/>
    </row>
    <row r="43" spans="1:11" ht="67.5" customHeight="1">
      <c r="A43" s="28">
        <v>8</v>
      </c>
      <c r="B43" s="29" t="s">
        <v>164</v>
      </c>
      <c r="C43" s="29" t="s">
        <v>143</v>
      </c>
      <c r="D43" s="58" t="s">
        <v>165</v>
      </c>
      <c r="E43" s="58"/>
      <c r="F43" s="32" t="s">
        <v>145</v>
      </c>
      <c r="G43" s="30" t="s">
        <v>166</v>
      </c>
      <c r="H43" s="35"/>
      <c r="I43" s="59">
        <f t="shared" si="0"/>
        <v>0</v>
      </c>
      <c r="J43" s="59"/>
      <c r="K43" s="31"/>
    </row>
    <row r="44" spans="1:11" ht="63.75" customHeight="1">
      <c r="A44" s="28">
        <v>9</v>
      </c>
      <c r="B44" s="29" t="s">
        <v>167</v>
      </c>
      <c r="C44" s="29" t="s">
        <v>168</v>
      </c>
      <c r="D44" s="58" t="s">
        <v>169</v>
      </c>
      <c r="E44" s="58"/>
      <c r="F44" s="32" t="s">
        <v>170</v>
      </c>
      <c r="G44" s="30" t="s">
        <v>171</v>
      </c>
      <c r="H44" s="35"/>
      <c r="I44" s="59">
        <f t="shared" si="0"/>
        <v>0</v>
      </c>
      <c r="J44" s="59"/>
      <c r="K44" s="31"/>
    </row>
    <row r="45" spans="1:11" ht="66" customHeight="1">
      <c r="A45" s="28">
        <v>10</v>
      </c>
      <c r="B45" s="29" t="s">
        <v>172</v>
      </c>
      <c r="C45" s="29" t="s">
        <v>168</v>
      </c>
      <c r="D45" s="58" t="s">
        <v>173</v>
      </c>
      <c r="E45" s="58"/>
      <c r="F45" s="32" t="s">
        <v>170</v>
      </c>
      <c r="G45" s="30" t="s">
        <v>174</v>
      </c>
      <c r="H45" s="35"/>
      <c r="I45" s="59">
        <f t="shared" si="0"/>
        <v>0</v>
      </c>
      <c r="J45" s="59"/>
      <c r="K45" s="31"/>
    </row>
    <row r="46" spans="1:11" ht="66" customHeight="1">
      <c r="A46" s="28">
        <v>11</v>
      </c>
      <c r="B46" s="29" t="s">
        <v>175</v>
      </c>
      <c r="C46" s="29" t="s">
        <v>168</v>
      </c>
      <c r="D46" s="58" t="s">
        <v>176</v>
      </c>
      <c r="E46" s="58"/>
      <c r="F46" s="32" t="s">
        <v>170</v>
      </c>
      <c r="G46" s="30" t="s">
        <v>177</v>
      </c>
      <c r="H46" s="35"/>
      <c r="I46" s="59">
        <f t="shared" si="0"/>
        <v>0</v>
      </c>
      <c r="J46" s="59"/>
      <c r="K46" s="31"/>
    </row>
    <row r="47" spans="1:11" ht="18" customHeight="1">
      <c r="A47" s="28"/>
      <c r="B47" s="29"/>
      <c r="C47" s="29" t="s">
        <v>178</v>
      </c>
      <c r="D47" s="58"/>
      <c r="E47" s="58"/>
      <c r="F47" s="29"/>
      <c r="G47" s="30"/>
      <c r="H47" s="34"/>
      <c r="I47" s="59"/>
      <c r="J47" s="59"/>
      <c r="K47" s="31"/>
    </row>
    <row r="48" spans="1:11" ht="149.25" customHeight="1">
      <c r="A48" s="28">
        <v>1</v>
      </c>
      <c r="B48" s="29" t="s">
        <v>179</v>
      </c>
      <c r="C48" s="29" t="s">
        <v>180</v>
      </c>
      <c r="D48" s="58" t="s">
        <v>181</v>
      </c>
      <c r="E48" s="58"/>
      <c r="F48" s="32" t="s">
        <v>182</v>
      </c>
      <c r="G48" s="30" t="s">
        <v>183</v>
      </c>
      <c r="H48" s="35"/>
      <c r="I48" s="59">
        <f t="shared" si="0"/>
        <v>0</v>
      </c>
      <c r="J48" s="59"/>
      <c r="K48" s="31"/>
    </row>
    <row r="49" spans="1:11" ht="66.75" customHeight="1">
      <c r="A49" s="28">
        <v>2</v>
      </c>
      <c r="B49" s="29" t="s">
        <v>184</v>
      </c>
      <c r="C49" s="29" t="s">
        <v>180</v>
      </c>
      <c r="D49" s="58" t="s">
        <v>185</v>
      </c>
      <c r="E49" s="58"/>
      <c r="F49" s="32" t="s">
        <v>182</v>
      </c>
      <c r="G49" s="30" t="s">
        <v>186</v>
      </c>
      <c r="H49" s="35"/>
      <c r="I49" s="59">
        <f t="shared" si="0"/>
        <v>0</v>
      </c>
      <c r="J49" s="59"/>
      <c r="K49" s="31"/>
    </row>
    <row r="50" spans="1:11" ht="40.5" customHeight="1">
      <c r="A50" s="28">
        <v>3</v>
      </c>
      <c r="B50" s="29" t="s">
        <v>187</v>
      </c>
      <c r="C50" s="29" t="s">
        <v>180</v>
      </c>
      <c r="D50" s="58" t="s">
        <v>188</v>
      </c>
      <c r="E50" s="58"/>
      <c r="F50" s="32" t="s">
        <v>182</v>
      </c>
      <c r="G50" s="30" t="s">
        <v>189</v>
      </c>
      <c r="H50" s="35"/>
      <c r="I50" s="59">
        <f t="shared" si="0"/>
        <v>0</v>
      </c>
      <c r="J50" s="59"/>
      <c r="K50" s="31"/>
    </row>
    <row r="51" spans="1:11" ht="51.75" customHeight="1">
      <c r="A51" s="28">
        <v>4</v>
      </c>
      <c r="B51" s="29" t="s">
        <v>190</v>
      </c>
      <c r="C51" s="29" t="s">
        <v>191</v>
      </c>
      <c r="D51" s="58" t="s">
        <v>192</v>
      </c>
      <c r="E51" s="58"/>
      <c r="F51" s="32" t="s">
        <v>60</v>
      </c>
      <c r="G51" s="30" t="s">
        <v>193</v>
      </c>
      <c r="H51" s="35"/>
      <c r="I51" s="59">
        <f t="shared" si="0"/>
        <v>0</v>
      </c>
      <c r="J51" s="59"/>
      <c r="K51" s="31"/>
    </row>
    <row r="52" spans="1:11" ht="65.25" customHeight="1">
      <c r="A52" s="28">
        <v>5</v>
      </c>
      <c r="B52" s="29" t="s">
        <v>194</v>
      </c>
      <c r="C52" s="29" t="s">
        <v>195</v>
      </c>
      <c r="D52" s="58" t="s">
        <v>196</v>
      </c>
      <c r="E52" s="58"/>
      <c r="F52" s="32" t="s">
        <v>60</v>
      </c>
      <c r="G52" s="30" t="s">
        <v>197</v>
      </c>
      <c r="H52" s="35"/>
      <c r="I52" s="59">
        <f t="shared" si="0"/>
        <v>0</v>
      </c>
      <c r="J52" s="59"/>
      <c r="K52" s="31"/>
    </row>
    <row r="53" spans="1:11" ht="54" customHeight="1">
      <c r="A53" s="28">
        <v>6</v>
      </c>
      <c r="B53" s="29" t="s">
        <v>1246</v>
      </c>
      <c r="C53" s="29" t="s">
        <v>1594</v>
      </c>
      <c r="D53" s="58" t="s">
        <v>1595</v>
      </c>
      <c r="E53" s="58"/>
      <c r="F53" s="32" t="s">
        <v>377</v>
      </c>
      <c r="G53" s="30" t="s">
        <v>1596</v>
      </c>
      <c r="H53" s="35"/>
      <c r="I53" s="59">
        <f t="shared" si="0"/>
        <v>0</v>
      </c>
      <c r="J53" s="59"/>
      <c r="K53" s="31"/>
    </row>
    <row r="54" spans="1:11" ht="18" customHeight="1">
      <c r="A54" s="28"/>
      <c r="B54" s="29"/>
      <c r="C54" s="29" t="s">
        <v>198</v>
      </c>
      <c r="D54" s="58"/>
      <c r="E54" s="58"/>
      <c r="F54" s="29"/>
      <c r="G54" s="30"/>
      <c r="H54" s="34"/>
      <c r="I54" s="59"/>
      <c r="J54" s="59"/>
      <c r="K54" s="31"/>
    </row>
    <row r="55" spans="1:11" ht="345" customHeight="1">
      <c r="A55" s="28">
        <v>1</v>
      </c>
      <c r="B55" s="29" t="s">
        <v>199</v>
      </c>
      <c r="C55" s="29" t="s">
        <v>200</v>
      </c>
      <c r="D55" s="58" t="s">
        <v>201</v>
      </c>
      <c r="E55" s="58"/>
      <c r="F55" s="32" t="s">
        <v>60</v>
      </c>
      <c r="G55" s="30" t="s">
        <v>202</v>
      </c>
      <c r="H55" s="35"/>
      <c r="I55" s="59">
        <f t="shared" si="0"/>
        <v>0</v>
      </c>
      <c r="J55" s="59"/>
      <c r="K55" s="31"/>
    </row>
    <row r="56" spans="1:11" ht="263.25" customHeight="1">
      <c r="A56" s="28">
        <v>2</v>
      </c>
      <c r="B56" s="29" t="s">
        <v>203</v>
      </c>
      <c r="C56" s="29" t="s">
        <v>204</v>
      </c>
      <c r="D56" s="58" t="s">
        <v>205</v>
      </c>
      <c r="E56" s="58"/>
      <c r="F56" s="32" t="s">
        <v>60</v>
      </c>
      <c r="G56" s="30" t="s">
        <v>206</v>
      </c>
      <c r="H56" s="35"/>
      <c r="I56" s="59">
        <f t="shared" si="0"/>
        <v>0</v>
      </c>
      <c r="J56" s="59"/>
      <c r="K56" s="31"/>
    </row>
    <row r="57" spans="1:11" ht="243" customHeight="1">
      <c r="A57" s="28">
        <v>3</v>
      </c>
      <c r="B57" s="29" t="s">
        <v>207</v>
      </c>
      <c r="C57" s="29" t="s">
        <v>204</v>
      </c>
      <c r="D57" s="58" t="s">
        <v>208</v>
      </c>
      <c r="E57" s="58"/>
      <c r="F57" s="32" t="s">
        <v>60</v>
      </c>
      <c r="G57" s="30" t="s">
        <v>209</v>
      </c>
      <c r="H57" s="35"/>
      <c r="I57" s="59">
        <f t="shared" si="0"/>
        <v>0</v>
      </c>
      <c r="J57" s="59"/>
      <c r="K57" s="31"/>
    </row>
    <row r="58" spans="1:11" ht="98.25" customHeight="1">
      <c r="A58" s="28">
        <v>4</v>
      </c>
      <c r="B58" s="29" t="s">
        <v>210</v>
      </c>
      <c r="C58" s="29" t="s">
        <v>211</v>
      </c>
      <c r="D58" s="58" t="s">
        <v>212</v>
      </c>
      <c r="E58" s="58"/>
      <c r="F58" s="32" t="s">
        <v>182</v>
      </c>
      <c r="G58" s="30" t="s">
        <v>213</v>
      </c>
      <c r="H58" s="35"/>
      <c r="I58" s="59">
        <f t="shared" si="0"/>
        <v>0</v>
      </c>
      <c r="J58" s="59"/>
      <c r="K58" s="31"/>
    </row>
    <row r="59" spans="1:11" ht="18" customHeight="1">
      <c r="A59" s="28"/>
      <c r="B59" s="29"/>
      <c r="C59" s="29" t="s">
        <v>214</v>
      </c>
      <c r="D59" s="58"/>
      <c r="E59" s="58"/>
      <c r="F59" s="29"/>
      <c r="G59" s="30"/>
      <c r="H59" s="34"/>
      <c r="I59" s="59"/>
      <c r="J59" s="59"/>
      <c r="K59" s="31"/>
    </row>
    <row r="60" spans="1:11" ht="240.75" customHeight="1">
      <c r="A60" s="28">
        <v>1</v>
      </c>
      <c r="B60" s="29" t="s">
        <v>215</v>
      </c>
      <c r="C60" s="29" t="s">
        <v>216</v>
      </c>
      <c r="D60" s="58" t="s">
        <v>217</v>
      </c>
      <c r="E60" s="58"/>
      <c r="F60" s="32" t="s">
        <v>60</v>
      </c>
      <c r="G60" s="30" t="s">
        <v>218</v>
      </c>
      <c r="H60" s="35"/>
      <c r="I60" s="59">
        <f t="shared" si="0"/>
        <v>0</v>
      </c>
      <c r="J60" s="59"/>
      <c r="K60" s="31"/>
    </row>
    <row r="61" spans="1:11" ht="220.5" customHeight="1">
      <c r="A61" s="28">
        <v>2</v>
      </c>
      <c r="B61" s="29" t="s">
        <v>219</v>
      </c>
      <c r="C61" s="29" t="s">
        <v>216</v>
      </c>
      <c r="D61" s="58" t="s">
        <v>220</v>
      </c>
      <c r="E61" s="58"/>
      <c r="F61" s="32" t="s">
        <v>60</v>
      </c>
      <c r="G61" s="30" t="s">
        <v>221</v>
      </c>
      <c r="H61" s="35"/>
      <c r="I61" s="59">
        <f t="shared" si="0"/>
        <v>0</v>
      </c>
      <c r="J61" s="59"/>
      <c r="K61" s="31"/>
    </row>
    <row r="62" spans="1:11" ht="366" customHeight="1">
      <c r="A62" s="28">
        <v>3</v>
      </c>
      <c r="B62" s="29" t="s">
        <v>222</v>
      </c>
      <c r="C62" s="29" t="s">
        <v>216</v>
      </c>
      <c r="D62" s="58" t="s">
        <v>223</v>
      </c>
      <c r="E62" s="58"/>
      <c r="F62" s="32" t="s">
        <v>60</v>
      </c>
      <c r="G62" s="30" t="s">
        <v>224</v>
      </c>
      <c r="H62" s="35"/>
      <c r="I62" s="59">
        <f t="shared" si="0"/>
        <v>0</v>
      </c>
      <c r="J62" s="59"/>
      <c r="K62" s="31"/>
    </row>
    <row r="63" spans="1:11" ht="231" customHeight="1">
      <c r="A63" s="28">
        <v>4</v>
      </c>
      <c r="B63" s="29" t="s">
        <v>225</v>
      </c>
      <c r="C63" s="29" t="s">
        <v>226</v>
      </c>
      <c r="D63" s="58" t="s">
        <v>227</v>
      </c>
      <c r="E63" s="58"/>
      <c r="F63" s="32" t="s">
        <v>60</v>
      </c>
      <c r="G63" s="30" t="s">
        <v>228</v>
      </c>
      <c r="H63" s="35"/>
      <c r="I63" s="59">
        <f t="shared" si="0"/>
        <v>0</v>
      </c>
      <c r="J63" s="59"/>
      <c r="K63" s="31"/>
    </row>
    <row r="64" spans="1:11" ht="194.25" customHeight="1">
      <c r="A64" s="28">
        <v>5</v>
      </c>
      <c r="B64" s="29" t="s">
        <v>229</v>
      </c>
      <c r="C64" s="29" t="s">
        <v>216</v>
      </c>
      <c r="D64" s="58" t="s">
        <v>230</v>
      </c>
      <c r="E64" s="58"/>
      <c r="F64" s="32" t="s">
        <v>60</v>
      </c>
      <c r="G64" s="30" t="s">
        <v>231</v>
      </c>
      <c r="H64" s="35"/>
      <c r="I64" s="59">
        <f t="shared" si="0"/>
        <v>0</v>
      </c>
      <c r="J64" s="59"/>
      <c r="K64" s="31"/>
    </row>
    <row r="65" spans="1:11" ht="345.75" customHeight="1">
      <c r="A65" s="28">
        <v>6</v>
      </c>
      <c r="B65" s="29" t="s">
        <v>232</v>
      </c>
      <c r="C65" s="29" t="s">
        <v>216</v>
      </c>
      <c r="D65" s="58" t="s">
        <v>233</v>
      </c>
      <c r="E65" s="58"/>
      <c r="F65" s="32" t="s">
        <v>60</v>
      </c>
      <c r="G65" s="30" t="s">
        <v>234</v>
      </c>
      <c r="H65" s="35"/>
      <c r="I65" s="59">
        <f t="shared" si="0"/>
        <v>0</v>
      </c>
      <c r="J65" s="59"/>
      <c r="K65" s="31"/>
    </row>
    <row r="66" spans="1:11" ht="181.5" customHeight="1">
      <c r="A66" s="28">
        <v>7</v>
      </c>
      <c r="B66" s="29" t="s">
        <v>235</v>
      </c>
      <c r="C66" s="29" t="s">
        <v>226</v>
      </c>
      <c r="D66" s="58" t="s">
        <v>236</v>
      </c>
      <c r="E66" s="58"/>
      <c r="F66" s="32" t="s">
        <v>60</v>
      </c>
      <c r="G66" s="30" t="s">
        <v>237</v>
      </c>
      <c r="H66" s="35"/>
      <c r="I66" s="59">
        <f t="shared" ref="I66:I121" si="1">ROUND(G66*H66,2)</f>
        <v>0</v>
      </c>
      <c r="J66" s="59"/>
      <c r="K66" s="31"/>
    </row>
    <row r="67" spans="1:11" ht="210" customHeight="1">
      <c r="A67" s="28">
        <v>8</v>
      </c>
      <c r="B67" s="29" t="s">
        <v>238</v>
      </c>
      <c r="C67" s="29" t="s">
        <v>239</v>
      </c>
      <c r="D67" s="58" t="s">
        <v>240</v>
      </c>
      <c r="E67" s="58"/>
      <c r="F67" s="32" t="s">
        <v>60</v>
      </c>
      <c r="G67" s="30" t="s">
        <v>241</v>
      </c>
      <c r="H67" s="35"/>
      <c r="I67" s="59">
        <f t="shared" si="1"/>
        <v>0</v>
      </c>
      <c r="J67" s="59"/>
      <c r="K67" s="31"/>
    </row>
    <row r="68" spans="1:11" ht="240.75" customHeight="1">
      <c r="A68" s="28">
        <v>9</v>
      </c>
      <c r="B68" s="29" t="s">
        <v>242</v>
      </c>
      <c r="C68" s="29" t="s">
        <v>239</v>
      </c>
      <c r="D68" s="58" t="s">
        <v>243</v>
      </c>
      <c r="E68" s="58"/>
      <c r="F68" s="32" t="s">
        <v>60</v>
      </c>
      <c r="G68" s="30" t="s">
        <v>244</v>
      </c>
      <c r="H68" s="35"/>
      <c r="I68" s="59">
        <f t="shared" si="1"/>
        <v>0</v>
      </c>
      <c r="J68" s="59"/>
      <c r="K68" s="31"/>
    </row>
    <row r="69" spans="1:11" ht="18" customHeight="1">
      <c r="A69" s="28"/>
      <c r="B69" s="29"/>
      <c r="C69" s="29" t="s">
        <v>245</v>
      </c>
      <c r="D69" s="58"/>
      <c r="E69" s="58"/>
      <c r="F69" s="29"/>
      <c r="G69" s="30"/>
      <c r="H69" s="34"/>
      <c r="I69" s="59"/>
      <c r="J69" s="59"/>
      <c r="K69" s="31"/>
    </row>
    <row r="70" spans="1:11" ht="220.5" customHeight="1">
      <c r="A70" s="28">
        <v>1</v>
      </c>
      <c r="B70" s="29" t="s">
        <v>246</v>
      </c>
      <c r="C70" s="29" t="s">
        <v>247</v>
      </c>
      <c r="D70" s="58" t="s">
        <v>248</v>
      </c>
      <c r="E70" s="58"/>
      <c r="F70" s="32" t="s">
        <v>60</v>
      </c>
      <c r="G70" s="30" t="s">
        <v>249</v>
      </c>
      <c r="H70" s="35"/>
      <c r="I70" s="59">
        <f t="shared" si="1"/>
        <v>0</v>
      </c>
      <c r="J70" s="59"/>
      <c r="K70" s="31"/>
    </row>
    <row r="71" spans="1:11" ht="202.5" customHeight="1">
      <c r="A71" s="28">
        <v>2</v>
      </c>
      <c r="B71" s="29" t="s">
        <v>250</v>
      </c>
      <c r="C71" s="29" t="s">
        <v>247</v>
      </c>
      <c r="D71" s="58" t="s">
        <v>251</v>
      </c>
      <c r="E71" s="58"/>
      <c r="F71" s="32" t="s">
        <v>60</v>
      </c>
      <c r="G71" s="30" t="s">
        <v>252</v>
      </c>
      <c r="H71" s="35"/>
      <c r="I71" s="59">
        <f t="shared" si="1"/>
        <v>0</v>
      </c>
      <c r="J71" s="59"/>
      <c r="K71" s="31"/>
    </row>
    <row r="72" spans="1:11" ht="181.5" customHeight="1">
      <c r="A72" s="28">
        <v>3</v>
      </c>
      <c r="B72" s="29" t="s">
        <v>253</v>
      </c>
      <c r="C72" s="29" t="s">
        <v>254</v>
      </c>
      <c r="D72" s="58" t="s">
        <v>255</v>
      </c>
      <c r="E72" s="58"/>
      <c r="F72" s="32" t="s">
        <v>60</v>
      </c>
      <c r="G72" s="30" t="s">
        <v>256</v>
      </c>
      <c r="H72" s="35"/>
      <c r="I72" s="59">
        <f t="shared" si="1"/>
        <v>0</v>
      </c>
      <c r="J72" s="59"/>
      <c r="K72" s="31"/>
    </row>
    <row r="73" spans="1:11" ht="133.5" customHeight="1">
      <c r="A73" s="28">
        <v>4</v>
      </c>
      <c r="B73" s="29" t="s">
        <v>257</v>
      </c>
      <c r="C73" s="29" t="s">
        <v>254</v>
      </c>
      <c r="D73" s="58" t="s">
        <v>258</v>
      </c>
      <c r="E73" s="58"/>
      <c r="F73" s="32" t="s">
        <v>60</v>
      </c>
      <c r="G73" s="30" t="s">
        <v>259</v>
      </c>
      <c r="H73" s="35"/>
      <c r="I73" s="59">
        <f t="shared" si="1"/>
        <v>0</v>
      </c>
      <c r="J73" s="59"/>
      <c r="K73" s="31"/>
    </row>
    <row r="74" spans="1:11" ht="152.25" customHeight="1">
      <c r="A74" s="28">
        <v>5</v>
      </c>
      <c r="B74" s="29" t="s">
        <v>260</v>
      </c>
      <c r="C74" s="29" t="s">
        <v>261</v>
      </c>
      <c r="D74" s="58" t="s">
        <v>262</v>
      </c>
      <c r="E74" s="58"/>
      <c r="F74" s="32" t="s">
        <v>60</v>
      </c>
      <c r="G74" s="30" t="s">
        <v>263</v>
      </c>
      <c r="H74" s="35"/>
      <c r="I74" s="59">
        <f t="shared" si="1"/>
        <v>0</v>
      </c>
      <c r="J74" s="59"/>
      <c r="K74" s="31"/>
    </row>
    <row r="75" spans="1:11" ht="17.25" customHeight="1">
      <c r="A75" s="28"/>
      <c r="B75" s="29"/>
      <c r="C75" s="29" t="s">
        <v>264</v>
      </c>
      <c r="D75" s="58"/>
      <c r="E75" s="58"/>
      <c r="F75" s="29"/>
      <c r="G75" s="30"/>
      <c r="H75" s="34"/>
      <c r="I75" s="59"/>
      <c r="J75" s="59"/>
      <c r="K75" s="31"/>
    </row>
    <row r="76" spans="1:11" ht="314.25" customHeight="1">
      <c r="A76" s="28">
        <v>1</v>
      </c>
      <c r="B76" s="29" t="s">
        <v>265</v>
      </c>
      <c r="C76" s="29" t="s">
        <v>266</v>
      </c>
      <c r="D76" s="58" t="s">
        <v>267</v>
      </c>
      <c r="E76" s="58"/>
      <c r="F76" s="32" t="s">
        <v>60</v>
      </c>
      <c r="G76" s="30" t="s">
        <v>268</v>
      </c>
      <c r="H76" s="35"/>
      <c r="I76" s="59">
        <f t="shared" si="1"/>
        <v>0</v>
      </c>
      <c r="J76" s="59"/>
      <c r="K76" s="31"/>
    </row>
    <row r="77" spans="1:11" ht="224.25" customHeight="1">
      <c r="A77" s="28">
        <v>2</v>
      </c>
      <c r="B77" s="29" t="s">
        <v>269</v>
      </c>
      <c r="C77" s="29" t="s">
        <v>270</v>
      </c>
      <c r="D77" s="58" t="s">
        <v>271</v>
      </c>
      <c r="E77" s="58"/>
      <c r="F77" s="32" t="s">
        <v>60</v>
      </c>
      <c r="G77" s="30" t="s">
        <v>272</v>
      </c>
      <c r="H77" s="35"/>
      <c r="I77" s="59">
        <f t="shared" si="1"/>
        <v>0</v>
      </c>
      <c r="J77" s="59"/>
      <c r="K77" s="31"/>
    </row>
    <row r="78" spans="1:11" ht="222.75" customHeight="1">
      <c r="A78" s="28">
        <v>3</v>
      </c>
      <c r="B78" s="29" t="s">
        <v>273</v>
      </c>
      <c r="C78" s="29" t="s">
        <v>274</v>
      </c>
      <c r="D78" s="58" t="s">
        <v>275</v>
      </c>
      <c r="E78" s="58"/>
      <c r="F78" s="32" t="s">
        <v>60</v>
      </c>
      <c r="G78" s="30" t="s">
        <v>272</v>
      </c>
      <c r="H78" s="35"/>
      <c r="I78" s="59">
        <f t="shared" si="1"/>
        <v>0</v>
      </c>
      <c r="J78" s="59"/>
      <c r="K78" s="31"/>
    </row>
    <row r="79" spans="1:11" ht="45" customHeight="1">
      <c r="A79" s="28">
        <v>4</v>
      </c>
      <c r="B79" s="29" t="s">
        <v>276</v>
      </c>
      <c r="C79" s="29" t="s">
        <v>277</v>
      </c>
      <c r="D79" s="58" t="s">
        <v>278</v>
      </c>
      <c r="E79" s="58"/>
      <c r="F79" s="32" t="s">
        <v>60</v>
      </c>
      <c r="G79" s="30" t="s">
        <v>279</v>
      </c>
      <c r="H79" s="35"/>
      <c r="I79" s="59">
        <f t="shared" si="1"/>
        <v>0</v>
      </c>
      <c r="J79" s="59"/>
      <c r="K79" s="31"/>
    </row>
    <row r="80" spans="1:11" ht="18" customHeight="1">
      <c r="A80" s="28"/>
      <c r="B80" s="29"/>
      <c r="C80" s="29" t="s">
        <v>280</v>
      </c>
      <c r="D80" s="58"/>
      <c r="E80" s="58"/>
      <c r="F80" s="29"/>
      <c r="G80" s="30"/>
      <c r="H80" s="35"/>
      <c r="I80" s="59"/>
      <c r="J80" s="59"/>
      <c r="K80" s="31"/>
    </row>
    <row r="81" spans="1:11" ht="280.5" customHeight="1">
      <c r="A81" s="28">
        <v>1</v>
      </c>
      <c r="B81" s="29" t="s">
        <v>281</v>
      </c>
      <c r="C81" s="29" t="s">
        <v>270</v>
      </c>
      <c r="D81" s="58" t="s">
        <v>282</v>
      </c>
      <c r="E81" s="58"/>
      <c r="F81" s="32" t="s">
        <v>60</v>
      </c>
      <c r="G81" s="30" t="s">
        <v>283</v>
      </c>
      <c r="H81" s="35"/>
      <c r="I81" s="59">
        <f t="shared" si="1"/>
        <v>0</v>
      </c>
      <c r="J81" s="59"/>
      <c r="K81" s="31"/>
    </row>
    <row r="82" spans="1:11" ht="108" customHeight="1">
      <c r="A82" s="28">
        <v>2</v>
      </c>
      <c r="B82" s="29" t="s">
        <v>284</v>
      </c>
      <c r="C82" s="29" t="s">
        <v>274</v>
      </c>
      <c r="D82" s="58" t="s">
        <v>285</v>
      </c>
      <c r="E82" s="58"/>
      <c r="F82" s="32" t="s">
        <v>60</v>
      </c>
      <c r="G82" s="30" t="s">
        <v>283</v>
      </c>
      <c r="H82" s="35"/>
      <c r="I82" s="59">
        <f t="shared" si="1"/>
        <v>0</v>
      </c>
      <c r="J82" s="59"/>
      <c r="K82" s="31"/>
    </row>
    <row r="83" spans="1:11" ht="381" customHeight="1">
      <c r="A83" s="28">
        <v>3</v>
      </c>
      <c r="B83" s="29" t="s">
        <v>286</v>
      </c>
      <c r="C83" s="29" t="s">
        <v>270</v>
      </c>
      <c r="D83" s="58" t="s">
        <v>287</v>
      </c>
      <c r="E83" s="58"/>
      <c r="F83" s="32" t="s">
        <v>60</v>
      </c>
      <c r="G83" s="30" t="s">
        <v>288</v>
      </c>
      <c r="H83" s="35"/>
      <c r="I83" s="59">
        <f t="shared" si="1"/>
        <v>0</v>
      </c>
      <c r="J83" s="59"/>
      <c r="K83" s="31"/>
    </row>
    <row r="84" spans="1:11" ht="256.5" customHeight="1">
      <c r="A84" s="28">
        <v>4</v>
      </c>
      <c r="B84" s="29" t="s">
        <v>289</v>
      </c>
      <c r="C84" s="29" t="s">
        <v>266</v>
      </c>
      <c r="D84" s="58" t="s">
        <v>290</v>
      </c>
      <c r="E84" s="58"/>
      <c r="F84" s="32" t="s">
        <v>60</v>
      </c>
      <c r="G84" s="30" t="s">
        <v>291</v>
      </c>
      <c r="H84" s="35"/>
      <c r="I84" s="59">
        <f t="shared" si="1"/>
        <v>0</v>
      </c>
      <c r="J84" s="59"/>
      <c r="K84" s="31"/>
    </row>
    <row r="85" spans="1:11" ht="275.25" customHeight="1">
      <c r="A85" s="28">
        <v>5</v>
      </c>
      <c r="B85" s="29" t="s">
        <v>292</v>
      </c>
      <c r="C85" s="29" t="s">
        <v>266</v>
      </c>
      <c r="D85" s="58" t="s">
        <v>293</v>
      </c>
      <c r="E85" s="58"/>
      <c r="F85" s="32" t="s">
        <v>60</v>
      </c>
      <c r="G85" s="30" t="s">
        <v>294</v>
      </c>
      <c r="H85" s="35"/>
      <c r="I85" s="59">
        <f t="shared" si="1"/>
        <v>0</v>
      </c>
      <c r="J85" s="59"/>
      <c r="K85" s="31"/>
    </row>
    <row r="86" spans="1:11" ht="72.75" customHeight="1">
      <c r="A86" s="28">
        <v>6</v>
      </c>
      <c r="B86" s="29" t="s">
        <v>295</v>
      </c>
      <c r="C86" s="29" t="s">
        <v>296</v>
      </c>
      <c r="D86" s="58" t="s">
        <v>297</v>
      </c>
      <c r="E86" s="58"/>
      <c r="F86" s="32" t="s">
        <v>60</v>
      </c>
      <c r="G86" s="30" t="s">
        <v>298</v>
      </c>
      <c r="H86" s="35"/>
      <c r="I86" s="59">
        <f t="shared" si="1"/>
        <v>0</v>
      </c>
      <c r="J86" s="59"/>
      <c r="K86" s="31"/>
    </row>
    <row r="87" spans="1:11" ht="18" customHeight="1">
      <c r="A87" s="28"/>
      <c r="B87" s="29"/>
      <c r="C87" s="29" t="s">
        <v>299</v>
      </c>
      <c r="D87" s="58"/>
      <c r="E87" s="58"/>
      <c r="F87" s="29"/>
      <c r="G87" s="30"/>
      <c r="H87" s="34"/>
      <c r="I87" s="59"/>
      <c r="J87" s="59"/>
      <c r="K87" s="31"/>
    </row>
    <row r="88" spans="1:11" ht="96.75" customHeight="1">
      <c r="A88" s="28">
        <v>1</v>
      </c>
      <c r="B88" s="29" t="s">
        <v>300</v>
      </c>
      <c r="C88" s="29" t="s">
        <v>301</v>
      </c>
      <c r="D88" s="58" t="s">
        <v>302</v>
      </c>
      <c r="E88" s="58"/>
      <c r="F88" s="32" t="s">
        <v>303</v>
      </c>
      <c r="G88" s="30" t="s">
        <v>304</v>
      </c>
      <c r="H88" s="35"/>
      <c r="I88" s="59">
        <f t="shared" si="1"/>
        <v>0</v>
      </c>
      <c r="J88" s="59"/>
      <c r="K88" s="31"/>
    </row>
    <row r="89" spans="1:11" ht="174" customHeight="1">
      <c r="A89" s="28">
        <v>2</v>
      </c>
      <c r="B89" s="29" t="s">
        <v>305</v>
      </c>
      <c r="C89" s="29" t="s">
        <v>306</v>
      </c>
      <c r="D89" s="58" t="s">
        <v>307</v>
      </c>
      <c r="E89" s="58"/>
      <c r="F89" s="32" t="s">
        <v>303</v>
      </c>
      <c r="G89" s="30" t="s">
        <v>308</v>
      </c>
      <c r="H89" s="35"/>
      <c r="I89" s="59">
        <f t="shared" si="1"/>
        <v>0</v>
      </c>
      <c r="J89" s="59"/>
      <c r="K89" s="31"/>
    </row>
    <row r="90" spans="1:11" ht="171.75" customHeight="1">
      <c r="A90" s="28">
        <v>3</v>
      </c>
      <c r="B90" s="29" t="s">
        <v>309</v>
      </c>
      <c r="C90" s="29" t="s">
        <v>306</v>
      </c>
      <c r="D90" s="58" t="s">
        <v>310</v>
      </c>
      <c r="E90" s="58"/>
      <c r="F90" s="32" t="s">
        <v>303</v>
      </c>
      <c r="G90" s="30" t="s">
        <v>308</v>
      </c>
      <c r="H90" s="35"/>
      <c r="I90" s="59">
        <f t="shared" si="1"/>
        <v>0</v>
      </c>
      <c r="J90" s="59"/>
      <c r="K90" s="31"/>
    </row>
    <row r="91" spans="1:11" ht="119.25" customHeight="1">
      <c r="A91" s="28">
        <v>4</v>
      </c>
      <c r="B91" s="29" t="s">
        <v>311</v>
      </c>
      <c r="C91" s="29" t="s">
        <v>306</v>
      </c>
      <c r="D91" s="58" t="s">
        <v>312</v>
      </c>
      <c r="E91" s="58"/>
      <c r="F91" s="32" t="s">
        <v>303</v>
      </c>
      <c r="G91" s="30" t="s">
        <v>313</v>
      </c>
      <c r="H91" s="35"/>
      <c r="I91" s="59">
        <f t="shared" si="1"/>
        <v>0</v>
      </c>
      <c r="J91" s="59"/>
      <c r="K91" s="31"/>
    </row>
    <row r="92" spans="1:11" ht="123" customHeight="1">
      <c r="A92" s="28">
        <v>5</v>
      </c>
      <c r="B92" s="29" t="s">
        <v>314</v>
      </c>
      <c r="C92" s="29" t="s">
        <v>306</v>
      </c>
      <c r="D92" s="58" t="s">
        <v>315</v>
      </c>
      <c r="E92" s="58"/>
      <c r="F92" s="32" t="s">
        <v>303</v>
      </c>
      <c r="G92" s="30" t="s">
        <v>316</v>
      </c>
      <c r="H92" s="35"/>
      <c r="I92" s="59">
        <f t="shared" si="1"/>
        <v>0</v>
      </c>
      <c r="J92" s="59"/>
      <c r="K92" s="31"/>
    </row>
    <row r="93" spans="1:11" ht="136.5" customHeight="1">
      <c r="A93" s="28">
        <v>6</v>
      </c>
      <c r="B93" s="29" t="s">
        <v>317</v>
      </c>
      <c r="C93" s="29" t="s">
        <v>318</v>
      </c>
      <c r="D93" s="58" t="s">
        <v>319</v>
      </c>
      <c r="E93" s="58"/>
      <c r="F93" s="32" t="s">
        <v>303</v>
      </c>
      <c r="G93" s="30" t="s">
        <v>320</v>
      </c>
      <c r="H93" s="35"/>
      <c r="I93" s="59">
        <f t="shared" si="1"/>
        <v>0</v>
      </c>
      <c r="J93" s="59"/>
      <c r="K93" s="31"/>
    </row>
    <row r="94" spans="1:11" ht="140.25" customHeight="1">
      <c r="A94" s="28">
        <v>7</v>
      </c>
      <c r="B94" s="29" t="s">
        <v>321</v>
      </c>
      <c r="C94" s="29" t="s">
        <v>318</v>
      </c>
      <c r="D94" s="58" t="s">
        <v>322</v>
      </c>
      <c r="E94" s="58"/>
      <c r="F94" s="32" t="s">
        <v>303</v>
      </c>
      <c r="G94" s="30" t="s">
        <v>308</v>
      </c>
      <c r="H94" s="35"/>
      <c r="I94" s="59">
        <f t="shared" si="1"/>
        <v>0</v>
      </c>
      <c r="J94" s="59"/>
      <c r="K94" s="31"/>
    </row>
    <row r="95" spans="1:11" ht="144" customHeight="1">
      <c r="A95" s="28">
        <v>8</v>
      </c>
      <c r="B95" s="29" t="s">
        <v>323</v>
      </c>
      <c r="C95" s="29" t="s">
        <v>318</v>
      </c>
      <c r="D95" s="58" t="s">
        <v>324</v>
      </c>
      <c r="E95" s="58"/>
      <c r="F95" s="32" t="s">
        <v>303</v>
      </c>
      <c r="G95" s="30" t="s">
        <v>308</v>
      </c>
      <c r="H95" s="35"/>
      <c r="I95" s="59">
        <f t="shared" si="1"/>
        <v>0</v>
      </c>
      <c r="J95" s="59"/>
      <c r="K95" s="31"/>
    </row>
    <row r="96" spans="1:11" ht="132.75" customHeight="1">
      <c r="A96" s="28">
        <v>9</v>
      </c>
      <c r="B96" s="29" t="s">
        <v>325</v>
      </c>
      <c r="C96" s="29" t="s">
        <v>326</v>
      </c>
      <c r="D96" s="58" t="s">
        <v>327</v>
      </c>
      <c r="E96" s="58"/>
      <c r="F96" s="32" t="s">
        <v>303</v>
      </c>
      <c r="G96" s="30" t="s">
        <v>316</v>
      </c>
      <c r="H96" s="35"/>
      <c r="I96" s="59">
        <f t="shared" si="1"/>
        <v>0</v>
      </c>
      <c r="J96" s="59"/>
      <c r="K96" s="31"/>
    </row>
    <row r="97" spans="1:11" ht="122.25" customHeight="1">
      <c r="A97" s="28">
        <v>10</v>
      </c>
      <c r="B97" s="29" t="s">
        <v>328</v>
      </c>
      <c r="C97" s="29" t="s">
        <v>326</v>
      </c>
      <c r="D97" s="58" t="s">
        <v>329</v>
      </c>
      <c r="E97" s="58"/>
      <c r="F97" s="32" t="s">
        <v>303</v>
      </c>
      <c r="G97" s="30" t="s">
        <v>316</v>
      </c>
      <c r="H97" s="35"/>
      <c r="I97" s="59">
        <f t="shared" si="1"/>
        <v>0</v>
      </c>
      <c r="J97" s="59"/>
      <c r="K97" s="31"/>
    </row>
    <row r="98" spans="1:11" ht="137.25" customHeight="1">
      <c r="A98" s="28">
        <v>11</v>
      </c>
      <c r="B98" s="29" t="s">
        <v>330</v>
      </c>
      <c r="C98" s="29" t="s">
        <v>326</v>
      </c>
      <c r="D98" s="58" t="s">
        <v>331</v>
      </c>
      <c r="E98" s="58"/>
      <c r="F98" s="32" t="s">
        <v>303</v>
      </c>
      <c r="G98" s="30" t="s">
        <v>332</v>
      </c>
      <c r="H98" s="35"/>
      <c r="I98" s="59">
        <f t="shared" si="1"/>
        <v>0</v>
      </c>
      <c r="J98" s="59"/>
      <c r="K98" s="31"/>
    </row>
    <row r="99" spans="1:11" ht="162.75" customHeight="1">
      <c r="A99" s="28">
        <v>12</v>
      </c>
      <c r="B99" s="29" t="s">
        <v>333</v>
      </c>
      <c r="C99" s="29" t="s">
        <v>334</v>
      </c>
      <c r="D99" s="58" t="s">
        <v>335</v>
      </c>
      <c r="E99" s="58"/>
      <c r="F99" s="32" t="s">
        <v>303</v>
      </c>
      <c r="G99" s="30" t="s">
        <v>336</v>
      </c>
      <c r="H99" s="35"/>
      <c r="I99" s="59">
        <f t="shared" si="1"/>
        <v>0</v>
      </c>
      <c r="J99" s="59"/>
      <c r="K99" s="31"/>
    </row>
    <row r="100" spans="1:11" ht="159.75" customHeight="1">
      <c r="A100" s="28">
        <v>13</v>
      </c>
      <c r="B100" s="29" t="s">
        <v>337</v>
      </c>
      <c r="C100" s="29" t="s">
        <v>334</v>
      </c>
      <c r="D100" s="58" t="s">
        <v>338</v>
      </c>
      <c r="E100" s="58"/>
      <c r="F100" s="32" t="s">
        <v>303</v>
      </c>
      <c r="G100" s="30" t="s">
        <v>316</v>
      </c>
      <c r="H100" s="35"/>
      <c r="I100" s="59">
        <f t="shared" si="1"/>
        <v>0</v>
      </c>
      <c r="J100" s="59"/>
      <c r="K100" s="31"/>
    </row>
    <row r="101" spans="1:11" ht="171" customHeight="1">
      <c r="A101" s="28">
        <v>14</v>
      </c>
      <c r="B101" s="29" t="s">
        <v>339</v>
      </c>
      <c r="C101" s="29" t="s">
        <v>334</v>
      </c>
      <c r="D101" s="58" t="s">
        <v>340</v>
      </c>
      <c r="E101" s="58"/>
      <c r="F101" s="32" t="s">
        <v>303</v>
      </c>
      <c r="G101" s="30" t="s">
        <v>332</v>
      </c>
      <c r="H101" s="35"/>
      <c r="I101" s="59">
        <f t="shared" si="1"/>
        <v>0</v>
      </c>
      <c r="J101" s="59"/>
      <c r="K101" s="31"/>
    </row>
    <row r="102" spans="1:11" ht="158.25" customHeight="1">
      <c r="A102" s="28">
        <v>15</v>
      </c>
      <c r="B102" s="29" t="s">
        <v>341</v>
      </c>
      <c r="C102" s="29" t="s">
        <v>334</v>
      </c>
      <c r="D102" s="58" t="s">
        <v>342</v>
      </c>
      <c r="E102" s="58"/>
      <c r="F102" s="32" t="s">
        <v>303</v>
      </c>
      <c r="G102" s="30" t="s">
        <v>316</v>
      </c>
      <c r="H102" s="35"/>
      <c r="I102" s="59">
        <f t="shared" si="1"/>
        <v>0</v>
      </c>
      <c r="J102" s="59"/>
      <c r="K102" s="31"/>
    </row>
    <row r="103" spans="1:11" ht="150" customHeight="1">
      <c r="A103" s="28">
        <v>16</v>
      </c>
      <c r="B103" s="29" t="s">
        <v>343</v>
      </c>
      <c r="C103" s="29" t="s">
        <v>334</v>
      </c>
      <c r="D103" s="58" t="s">
        <v>344</v>
      </c>
      <c r="E103" s="58"/>
      <c r="F103" s="32" t="s">
        <v>303</v>
      </c>
      <c r="G103" s="30" t="s">
        <v>308</v>
      </c>
      <c r="H103" s="35"/>
      <c r="I103" s="59">
        <f t="shared" si="1"/>
        <v>0</v>
      </c>
      <c r="J103" s="59"/>
      <c r="K103" s="31"/>
    </row>
    <row r="104" spans="1:11" ht="41.25" customHeight="1">
      <c r="A104" s="28">
        <v>17</v>
      </c>
      <c r="B104" s="29" t="s">
        <v>345</v>
      </c>
      <c r="C104" s="29" t="s">
        <v>346</v>
      </c>
      <c r="D104" s="58" t="s">
        <v>347</v>
      </c>
      <c r="E104" s="58"/>
      <c r="F104" s="32" t="s">
        <v>60</v>
      </c>
      <c r="G104" s="30" t="s">
        <v>348</v>
      </c>
      <c r="H104" s="35"/>
      <c r="I104" s="59">
        <f t="shared" si="1"/>
        <v>0</v>
      </c>
      <c r="J104" s="59"/>
      <c r="K104" s="31"/>
    </row>
    <row r="105" spans="1:11" ht="18" customHeight="1">
      <c r="A105" s="28"/>
      <c r="B105" s="29"/>
      <c r="C105" s="29" t="s">
        <v>349</v>
      </c>
      <c r="D105" s="58"/>
      <c r="E105" s="58"/>
      <c r="F105" s="29"/>
      <c r="G105" s="30"/>
      <c r="H105" s="34"/>
      <c r="I105" s="59"/>
      <c r="J105" s="59"/>
      <c r="K105" s="31"/>
    </row>
    <row r="106" spans="1:11" ht="110.25" customHeight="1">
      <c r="A106" s="28">
        <v>1</v>
      </c>
      <c r="B106" s="29" t="s">
        <v>350</v>
      </c>
      <c r="C106" s="29" t="s">
        <v>351</v>
      </c>
      <c r="D106" s="58" t="s">
        <v>352</v>
      </c>
      <c r="E106" s="58"/>
      <c r="F106" s="32" t="s">
        <v>60</v>
      </c>
      <c r="G106" s="30" t="s">
        <v>353</v>
      </c>
      <c r="H106" s="35"/>
      <c r="I106" s="59">
        <f t="shared" si="1"/>
        <v>0</v>
      </c>
      <c r="J106" s="59"/>
      <c r="K106" s="31"/>
    </row>
    <row r="107" spans="1:11" ht="121.5" customHeight="1">
      <c r="A107" s="28">
        <v>2</v>
      </c>
      <c r="B107" s="29" t="s">
        <v>354</v>
      </c>
      <c r="C107" s="29" t="s">
        <v>351</v>
      </c>
      <c r="D107" s="58" t="s">
        <v>355</v>
      </c>
      <c r="E107" s="58"/>
      <c r="F107" s="32" t="s">
        <v>60</v>
      </c>
      <c r="G107" s="30" t="s">
        <v>356</v>
      </c>
      <c r="H107" s="35"/>
      <c r="I107" s="59">
        <f t="shared" si="1"/>
        <v>0</v>
      </c>
      <c r="J107" s="59"/>
      <c r="K107" s="31"/>
    </row>
    <row r="108" spans="1:11" ht="102" customHeight="1">
      <c r="A108" s="28">
        <v>3</v>
      </c>
      <c r="B108" s="29" t="s">
        <v>357</v>
      </c>
      <c r="C108" s="29" t="s">
        <v>79</v>
      </c>
      <c r="D108" s="58" t="s">
        <v>358</v>
      </c>
      <c r="E108" s="58"/>
      <c r="F108" s="32" t="s">
        <v>65</v>
      </c>
      <c r="G108" s="30" t="s">
        <v>359</v>
      </c>
      <c r="H108" s="35"/>
      <c r="I108" s="59">
        <f t="shared" si="1"/>
        <v>0</v>
      </c>
      <c r="J108" s="59"/>
      <c r="K108" s="31"/>
    </row>
    <row r="109" spans="1:11" ht="78" customHeight="1">
      <c r="A109" s="28">
        <v>4</v>
      </c>
      <c r="B109" s="29" t="s">
        <v>360</v>
      </c>
      <c r="C109" s="29" t="s">
        <v>101</v>
      </c>
      <c r="D109" s="58" t="s">
        <v>361</v>
      </c>
      <c r="E109" s="58"/>
      <c r="F109" s="32" t="s">
        <v>65</v>
      </c>
      <c r="G109" s="30" t="s">
        <v>359</v>
      </c>
      <c r="H109" s="35"/>
      <c r="I109" s="59">
        <f t="shared" si="1"/>
        <v>0</v>
      </c>
      <c r="J109" s="59"/>
      <c r="K109" s="31"/>
    </row>
    <row r="110" spans="1:11" ht="69" customHeight="1">
      <c r="A110" s="28">
        <v>5</v>
      </c>
      <c r="B110" s="29" t="s">
        <v>362</v>
      </c>
      <c r="C110" s="29" t="s">
        <v>363</v>
      </c>
      <c r="D110" s="58" t="s">
        <v>364</v>
      </c>
      <c r="E110" s="58"/>
      <c r="F110" s="32" t="s">
        <v>60</v>
      </c>
      <c r="G110" s="30" t="s">
        <v>365</v>
      </c>
      <c r="H110" s="35"/>
      <c r="I110" s="59">
        <f t="shared" si="1"/>
        <v>0</v>
      </c>
      <c r="J110" s="59"/>
      <c r="K110" s="31"/>
    </row>
    <row r="111" spans="1:11" ht="55.5" customHeight="1">
      <c r="A111" s="28">
        <v>6</v>
      </c>
      <c r="B111" s="29" t="s">
        <v>366</v>
      </c>
      <c r="C111" s="29" t="s">
        <v>367</v>
      </c>
      <c r="D111" s="58" t="s">
        <v>368</v>
      </c>
      <c r="E111" s="58"/>
      <c r="F111" s="32" t="s">
        <v>60</v>
      </c>
      <c r="G111" s="30" t="s">
        <v>369</v>
      </c>
      <c r="H111" s="35"/>
      <c r="I111" s="59">
        <f t="shared" si="1"/>
        <v>0</v>
      </c>
      <c r="J111" s="59"/>
      <c r="K111" s="31"/>
    </row>
    <row r="112" spans="1:11" ht="54" customHeight="1">
      <c r="A112" s="28">
        <v>7</v>
      </c>
      <c r="B112" s="29" t="s">
        <v>370</v>
      </c>
      <c r="C112" s="29" t="s">
        <v>371</v>
      </c>
      <c r="D112" s="58" t="s">
        <v>372</v>
      </c>
      <c r="E112" s="58"/>
      <c r="F112" s="32" t="s">
        <v>170</v>
      </c>
      <c r="G112" s="30" t="s">
        <v>373</v>
      </c>
      <c r="H112" s="35"/>
      <c r="I112" s="59">
        <f t="shared" si="1"/>
        <v>0</v>
      </c>
      <c r="J112" s="59"/>
      <c r="K112" s="31"/>
    </row>
    <row r="113" spans="1:11" ht="65.25" customHeight="1">
      <c r="A113" s="28">
        <v>8</v>
      </c>
      <c r="B113" s="29" t="s">
        <v>374</v>
      </c>
      <c r="C113" s="29" t="s">
        <v>375</v>
      </c>
      <c r="D113" s="58" t="s">
        <v>376</v>
      </c>
      <c r="E113" s="58"/>
      <c r="F113" s="32" t="s">
        <v>377</v>
      </c>
      <c r="G113" s="30" t="s">
        <v>313</v>
      </c>
      <c r="H113" s="35"/>
      <c r="I113" s="59">
        <f t="shared" si="1"/>
        <v>0</v>
      </c>
      <c r="J113" s="59"/>
      <c r="K113" s="31"/>
    </row>
    <row r="114" spans="1:11" ht="45.75" customHeight="1">
      <c r="A114" s="28">
        <v>9</v>
      </c>
      <c r="B114" s="29" t="s">
        <v>378</v>
      </c>
      <c r="C114" s="29" t="s">
        <v>379</v>
      </c>
      <c r="D114" s="58" t="s">
        <v>380</v>
      </c>
      <c r="E114" s="58"/>
      <c r="F114" s="32" t="s">
        <v>60</v>
      </c>
      <c r="G114" s="30" t="s">
        <v>381</v>
      </c>
      <c r="H114" s="35"/>
      <c r="I114" s="59">
        <f t="shared" si="1"/>
        <v>0</v>
      </c>
      <c r="J114" s="59"/>
      <c r="K114" s="31"/>
    </row>
    <row r="115" spans="1:11" ht="18" customHeight="1">
      <c r="A115" s="28"/>
      <c r="B115" s="29"/>
      <c r="C115" s="29" t="s">
        <v>382</v>
      </c>
      <c r="D115" s="58"/>
      <c r="E115" s="58"/>
      <c r="F115" s="29"/>
      <c r="G115" s="30"/>
      <c r="H115" s="34"/>
      <c r="I115" s="59"/>
      <c r="J115" s="59"/>
      <c r="K115" s="31"/>
    </row>
    <row r="116" spans="1:11" ht="116.25" customHeight="1">
      <c r="A116" s="28">
        <v>1</v>
      </c>
      <c r="B116" s="29" t="s">
        <v>383</v>
      </c>
      <c r="C116" s="29" t="s">
        <v>384</v>
      </c>
      <c r="D116" s="58" t="s">
        <v>385</v>
      </c>
      <c r="E116" s="58"/>
      <c r="F116" s="32" t="s">
        <v>60</v>
      </c>
      <c r="G116" s="30" t="s">
        <v>386</v>
      </c>
      <c r="H116" s="35"/>
      <c r="I116" s="59">
        <f t="shared" si="1"/>
        <v>0</v>
      </c>
      <c r="J116" s="59"/>
      <c r="K116" s="31"/>
    </row>
    <row r="117" spans="1:11" ht="132" customHeight="1">
      <c r="A117" s="28">
        <v>2</v>
      </c>
      <c r="B117" s="29" t="s">
        <v>387</v>
      </c>
      <c r="C117" s="29" t="s">
        <v>384</v>
      </c>
      <c r="D117" s="58" t="s">
        <v>388</v>
      </c>
      <c r="E117" s="58"/>
      <c r="F117" s="32" t="s">
        <v>60</v>
      </c>
      <c r="G117" s="30" t="s">
        <v>389</v>
      </c>
      <c r="H117" s="35"/>
      <c r="I117" s="59">
        <f t="shared" si="1"/>
        <v>0</v>
      </c>
      <c r="J117" s="59"/>
      <c r="K117" s="31"/>
    </row>
    <row r="118" spans="1:11" ht="173.25" customHeight="1">
      <c r="A118" s="28">
        <v>3</v>
      </c>
      <c r="B118" s="29" t="s">
        <v>390</v>
      </c>
      <c r="C118" s="29" t="s">
        <v>391</v>
      </c>
      <c r="D118" s="58" t="s">
        <v>392</v>
      </c>
      <c r="E118" s="58"/>
      <c r="F118" s="32" t="s">
        <v>60</v>
      </c>
      <c r="G118" s="30" t="s">
        <v>393</v>
      </c>
      <c r="H118" s="35"/>
      <c r="I118" s="59">
        <f t="shared" si="1"/>
        <v>0</v>
      </c>
      <c r="J118" s="59"/>
      <c r="K118" s="31"/>
    </row>
    <row r="119" spans="1:11" ht="62.25" customHeight="1">
      <c r="A119" s="28">
        <v>4</v>
      </c>
      <c r="B119" s="29" t="s">
        <v>394</v>
      </c>
      <c r="C119" s="29" t="s">
        <v>395</v>
      </c>
      <c r="D119" s="58" t="s">
        <v>396</v>
      </c>
      <c r="E119" s="58"/>
      <c r="F119" s="32" t="s">
        <v>182</v>
      </c>
      <c r="G119" s="30" t="s">
        <v>397</v>
      </c>
      <c r="H119" s="35"/>
      <c r="I119" s="59">
        <f t="shared" si="1"/>
        <v>0</v>
      </c>
      <c r="J119" s="59"/>
      <c r="K119" s="31"/>
    </row>
    <row r="120" spans="1:11" ht="60" customHeight="1">
      <c r="A120" s="28">
        <v>5</v>
      </c>
      <c r="B120" s="29" t="s">
        <v>398</v>
      </c>
      <c r="C120" s="29" t="s">
        <v>399</v>
      </c>
      <c r="D120" s="58" t="s">
        <v>400</v>
      </c>
      <c r="E120" s="58"/>
      <c r="F120" s="32" t="s">
        <v>60</v>
      </c>
      <c r="G120" s="30" t="s">
        <v>401</v>
      </c>
      <c r="H120" s="35"/>
      <c r="I120" s="59">
        <f t="shared" si="1"/>
        <v>0</v>
      </c>
      <c r="J120" s="59"/>
      <c r="K120" s="31"/>
    </row>
    <row r="121" spans="1:11" ht="60.75" customHeight="1">
      <c r="A121" s="28">
        <v>6</v>
      </c>
      <c r="B121" s="29" t="s">
        <v>402</v>
      </c>
      <c r="C121" s="29" t="s">
        <v>403</v>
      </c>
      <c r="D121" s="58" t="s">
        <v>404</v>
      </c>
      <c r="E121" s="58"/>
      <c r="F121" s="32" t="s">
        <v>377</v>
      </c>
      <c r="G121" s="30" t="s">
        <v>308</v>
      </c>
      <c r="H121" s="35"/>
      <c r="I121" s="59">
        <f t="shared" si="1"/>
        <v>0</v>
      </c>
      <c r="J121" s="59"/>
      <c r="K121" s="31"/>
    </row>
    <row r="122" spans="1:11" ht="18" customHeight="1">
      <c r="A122" s="28"/>
      <c r="B122" s="29"/>
      <c r="C122" s="29" t="s">
        <v>405</v>
      </c>
      <c r="D122" s="58"/>
      <c r="E122" s="58"/>
      <c r="F122" s="29"/>
      <c r="G122" s="30"/>
      <c r="H122" s="34"/>
      <c r="I122" s="59"/>
      <c r="J122" s="59"/>
      <c r="K122" s="31"/>
    </row>
    <row r="123" spans="1:11" ht="48.75" customHeight="1">
      <c r="A123" s="28">
        <v>1</v>
      </c>
      <c r="B123" s="29" t="s">
        <v>406</v>
      </c>
      <c r="C123" s="29" t="s">
        <v>407</v>
      </c>
      <c r="D123" s="58" t="s">
        <v>408</v>
      </c>
      <c r="E123" s="58"/>
      <c r="F123" s="32" t="s">
        <v>60</v>
      </c>
      <c r="G123" s="30" t="s">
        <v>409</v>
      </c>
      <c r="H123" s="35"/>
      <c r="I123" s="59">
        <f t="shared" ref="I123:I144" si="2">ROUND(G123*H123,2)</f>
        <v>0</v>
      </c>
      <c r="J123" s="59"/>
      <c r="K123" s="31"/>
    </row>
    <row r="124" spans="1:11" ht="48" customHeight="1">
      <c r="A124" s="28">
        <v>2</v>
      </c>
      <c r="B124" s="29" t="s">
        <v>410</v>
      </c>
      <c r="C124" s="29" t="s">
        <v>411</v>
      </c>
      <c r="D124" s="58" t="s">
        <v>408</v>
      </c>
      <c r="E124" s="58"/>
      <c r="F124" s="32" t="s">
        <v>60</v>
      </c>
      <c r="G124" s="30" t="s">
        <v>409</v>
      </c>
      <c r="H124" s="35"/>
      <c r="I124" s="59">
        <f t="shared" si="2"/>
        <v>0</v>
      </c>
      <c r="J124" s="59"/>
      <c r="K124" s="31"/>
    </row>
    <row r="125" spans="1:11" ht="30" customHeight="1">
      <c r="A125" s="28">
        <v>3</v>
      </c>
      <c r="B125" s="29" t="s">
        <v>412</v>
      </c>
      <c r="C125" s="29" t="s">
        <v>413</v>
      </c>
      <c r="D125" s="58" t="s">
        <v>414</v>
      </c>
      <c r="E125" s="58"/>
      <c r="F125" s="32" t="s">
        <v>60</v>
      </c>
      <c r="G125" s="30" t="s">
        <v>415</v>
      </c>
      <c r="H125" s="35"/>
      <c r="I125" s="59">
        <f t="shared" si="2"/>
        <v>0</v>
      </c>
      <c r="J125" s="59"/>
      <c r="K125" s="31"/>
    </row>
    <row r="126" spans="1:11" ht="59.25" customHeight="1">
      <c r="A126" s="28">
        <v>4</v>
      </c>
      <c r="B126" s="29" t="s">
        <v>416</v>
      </c>
      <c r="C126" s="29" t="s">
        <v>417</v>
      </c>
      <c r="D126" s="58" t="s">
        <v>418</v>
      </c>
      <c r="E126" s="58"/>
      <c r="F126" s="32" t="s">
        <v>60</v>
      </c>
      <c r="G126" s="30" t="s">
        <v>419</v>
      </c>
      <c r="H126" s="35"/>
      <c r="I126" s="59">
        <f t="shared" si="2"/>
        <v>0</v>
      </c>
      <c r="J126" s="59"/>
      <c r="K126" s="31"/>
    </row>
    <row r="127" spans="1:11" ht="46.5" customHeight="1">
      <c r="A127" s="28">
        <v>5</v>
      </c>
      <c r="B127" s="29" t="s">
        <v>420</v>
      </c>
      <c r="C127" s="29" t="s">
        <v>118</v>
      </c>
      <c r="D127" s="58" t="s">
        <v>421</v>
      </c>
      <c r="E127" s="58"/>
      <c r="F127" s="32" t="s">
        <v>60</v>
      </c>
      <c r="G127" s="30" t="s">
        <v>422</v>
      </c>
      <c r="H127" s="35"/>
      <c r="I127" s="59">
        <f t="shared" si="2"/>
        <v>0</v>
      </c>
      <c r="J127" s="59"/>
      <c r="K127" s="31"/>
    </row>
    <row r="128" spans="1:11" ht="25.5" customHeight="1">
      <c r="A128" s="28">
        <v>6</v>
      </c>
      <c r="B128" s="29" t="s">
        <v>423</v>
      </c>
      <c r="C128" s="29" t="s">
        <v>424</v>
      </c>
      <c r="D128" s="58" t="s">
        <v>425</v>
      </c>
      <c r="E128" s="58"/>
      <c r="F128" s="32" t="s">
        <v>60</v>
      </c>
      <c r="G128" s="30" t="s">
        <v>426</v>
      </c>
      <c r="H128" s="35"/>
      <c r="I128" s="59">
        <f t="shared" si="2"/>
        <v>0</v>
      </c>
      <c r="J128" s="59"/>
      <c r="K128" s="31"/>
    </row>
    <row r="129" spans="1:11" ht="39" customHeight="1">
      <c r="A129" s="28">
        <v>7</v>
      </c>
      <c r="B129" s="29" t="s">
        <v>427</v>
      </c>
      <c r="C129" s="29" t="s">
        <v>112</v>
      </c>
      <c r="D129" s="58" t="s">
        <v>428</v>
      </c>
      <c r="E129" s="58"/>
      <c r="F129" s="32" t="s">
        <v>60</v>
      </c>
      <c r="G129" s="30" t="s">
        <v>429</v>
      </c>
      <c r="H129" s="35"/>
      <c r="I129" s="59">
        <f t="shared" si="2"/>
        <v>0</v>
      </c>
      <c r="J129" s="59"/>
      <c r="K129" s="31"/>
    </row>
    <row r="130" spans="1:11" ht="72" customHeight="1">
      <c r="A130" s="28">
        <v>8</v>
      </c>
      <c r="B130" s="29" t="s">
        <v>430</v>
      </c>
      <c r="C130" s="29" t="s">
        <v>112</v>
      </c>
      <c r="D130" s="58" t="s">
        <v>431</v>
      </c>
      <c r="E130" s="58"/>
      <c r="F130" s="32" t="s">
        <v>60</v>
      </c>
      <c r="G130" s="30" t="s">
        <v>432</v>
      </c>
      <c r="H130" s="35"/>
      <c r="I130" s="59">
        <f t="shared" si="2"/>
        <v>0</v>
      </c>
      <c r="J130" s="59"/>
      <c r="K130" s="31"/>
    </row>
    <row r="131" spans="1:11" ht="28.5" customHeight="1">
      <c r="A131" s="28">
        <v>9</v>
      </c>
      <c r="B131" s="29" t="s">
        <v>433</v>
      </c>
      <c r="C131" s="29" t="s">
        <v>108</v>
      </c>
      <c r="D131" s="58" t="s">
        <v>434</v>
      </c>
      <c r="E131" s="58"/>
      <c r="F131" s="32" t="s">
        <v>60</v>
      </c>
      <c r="G131" s="30" t="s">
        <v>435</v>
      </c>
      <c r="H131" s="35"/>
      <c r="I131" s="59">
        <f t="shared" si="2"/>
        <v>0</v>
      </c>
      <c r="J131" s="59"/>
      <c r="K131" s="31"/>
    </row>
    <row r="132" spans="1:11" ht="28.5" customHeight="1">
      <c r="A132" s="28">
        <v>10</v>
      </c>
      <c r="B132" s="29" t="s">
        <v>436</v>
      </c>
      <c r="C132" s="29" t="s">
        <v>115</v>
      </c>
      <c r="D132" s="58" t="s">
        <v>437</v>
      </c>
      <c r="E132" s="58"/>
      <c r="F132" s="32" t="s">
        <v>60</v>
      </c>
      <c r="G132" s="30" t="s">
        <v>438</v>
      </c>
      <c r="H132" s="35"/>
      <c r="I132" s="59">
        <f t="shared" si="2"/>
        <v>0</v>
      </c>
      <c r="J132" s="59"/>
      <c r="K132" s="31"/>
    </row>
    <row r="133" spans="1:11" ht="81" customHeight="1">
      <c r="A133" s="28">
        <v>11</v>
      </c>
      <c r="B133" s="29" t="s">
        <v>439</v>
      </c>
      <c r="C133" s="29" t="s">
        <v>440</v>
      </c>
      <c r="D133" s="58" t="s">
        <v>441</v>
      </c>
      <c r="E133" s="58"/>
      <c r="F133" s="32" t="s">
        <v>60</v>
      </c>
      <c r="G133" s="30" t="s">
        <v>442</v>
      </c>
      <c r="H133" s="35"/>
      <c r="I133" s="59">
        <f t="shared" si="2"/>
        <v>0</v>
      </c>
      <c r="J133" s="59"/>
      <c r="K133" s="31"/>
    </row>
    <row r="134" spans="1:11" ht="35.25" customHeight="1">
      <c r="A134" s="28">
        <v>12</v>
      </c>
      <c r="B134" s="29" t="s">
        <v>443</v>
      </c>
      <c r="C134" s="29" t="s">
        <v>440</v>
      </c>
      <c r="D134" s="58" t="s">
        <v>444</v>
      </c>
      <c r="E134" s="58"/>
      <c r="F134" s="32" t="s">
        <v>60</v>
      </c>
      <c r="G134" s="30" t="s">
        <v>445</v>
      </c>
      <c r="H134" s="35"/>
      <c r="I134" s="59">
        <f t="shared" si="2"/>
        <v>0</v>
      </c>
      <c r="J134" s="59"/>
      <c r="K134" s="31"/>
    </row>
    <row r="135" spans="1:11" ht="30" customHeight="1">
      <c r="A135" s="28">
        <v>13</v>
      </c>
      <c r="B135" s="29" t="s">
        <v>446</v>
      </c>
      <c r="C135" s="29" t="s">
        <v>118</v>
      </c>
      <c r="D135" s="58" t="s">
        <v>447</v>
      </c>
      <c r="E135" s="58"/>
      <c r="F135" s="32" t="s">
        <v>60</v>
      </c>
      <c r="G135" s="30" t="s">
        <v>422</v>
      </c>
      <c r="H135" s="35"/>
      <c r="I135" s="59">
        <f t="shared" si="2"/>
        <v>0</v>
      </c>
      <c r="J135" s="59"/>
      <c r="K135" s="31"/>
    </row>
    <row r="136" spans="1:11" ht="28.5" customHeight="1">
      <c r="A136" s="28">
        <v>14</v>
      </c>
      <c r="B136" s="29" t="s">
        <v>448</v>
      </c>
      <c r="C136" s="29" t="s">
        <v>121</v>
      </c>
      <c r="D136" s="58" t="s">
        <v>449</v>
      </c>
      <c r="E136" s="58"/>
      <c r="F136" s="32" t="s">
        <v>60</v>
      </c>
      <c r="G136" s="30" t="s">
        <v>450</v>
      </c>
      <c r="H136" s="35"/>
      <c r="I136" s="59">
        <f t="shared" si="2"/>
        <v>0</v>
      </c>
      <c r="J136" s="59"/>
      <c r="K136" s="31"/>
    </row>
    <row r="137" spans="1:11" ht="51" customHeight="1">
      <c r="A137" s="28">
        <v>15</v>
      </c>
      <c r="B137" s="29" t="s">
        <v>451</v>
      </c>
      <c r="C137" s="29" t="s">
        <v>124</v>
      </c>
      <c r="D137" s="58" t="s">
        <v>452</v>
      </c>
      <c r="E137" s="58"/>
      <c r="F137" s="32" t="s">
        <v>60</v>
      </c>
      <c r="G137" s="30" t="s">
        <v>453</v>
      </c>
      <c r="H137" s="35"/>
      <c r="I137" s="59">
        <f t="shared" si="2"/>
        <v>0</v>
      </c>
      <c r="J137" s="59"/>
      <c r="K137" s="31"/>
    </row>
    <row r="138" spans="1:11" ht="43.5" customHeight="1">
      <c r="A138" s="28">
        <v>16</v>
      </c>
      <c r="B138" s="29" t="s">
        <v>454</v>
      </c>
      <c r="C138" s="29" t="s">
        <v>124</v>
      </c>
      <c r="D138" s="58" t="s">
        <v>452</v>
      </c>
      <c r="E138" s="58"/>
      <c r="F138" s="32" t="s">
        <v>60</v>
      </c>
      <c r="G138" s="30" t="s">
        <v>455</v>
      </c>
      <c r="H138" s="35"/>
      <c r="I138" s="59">
        <f t="shared" si="2"/>
        <v>0</v>
      </c>
      <c r="J138" s="59"/>
      <c r="K138" s="31"/>
    </row>
    <row r="139" spans="1:11" ht="28.5" customHeight="1">
      <c r="A139" s="28">
        <v>17</v>
      </c>
      <c r="B139" s="29" t="s">
        <v>456</v>
      </c>
      <c r="C139" s="29" t="s">
        <v>124</v>
      </c>
      <c r="D139" s="58" t="s">
        <v>457</v>
      </c>
      <c r="E139" s="58"/>
      <c r="F139" s="32" t="s">
        <v>60</v>
      </c>
      <c r="G139" s="30" t="s">
        <v>458</v>
      </c>
      <c r="H139" s="35"/>
      <c r="I139" s="59">
        <f t="shared" si="2"/>
        <v>0</v>
      </c>
      <c r="J139" s="59"/>
      <c r="K139" s="31"/>
    </row>
    <row r="140" spans="1:11" ht="36" customHeight="1">
      <c r="A140" s="28">
        <v>18</v>
      </c>
      <c r="B140" s="29" t="s">
        <v>459</v>
      </c>
      <c r="C140" s="29" t="s">
        <v>134</v>
      </c>
      <c r="D140" s="58" t="s">
        <v>460</v>
      </c>
      <c r="E140" s="58"/>
      <c r="F140" s="32" t="s">
        <v>60</v>
      </c>
      <c r="G140" s="30" t="s">
        <v>461</v>
      </c>
      <c r="H140" s="35"/>
      <c r="I140" s="59">
        <f t="shared" si="2"/>
        <v>0</v>
      </c>
      <c r="J140" s="59"/>
      <c r="K140" s="31"/>
    </row>
    <row r="141" spans="1:11" ht="26.25" customHeight="1">
      <c r="A141" s="28">
        <v>19</v>
      </c>
      <c r="B141" s="29" t="s">
        <v>462</v>
      </c>
      <c r="C141" s="29" t="s">
        <v>463</v>
      </c>
      <c r="D141" s="58" t="s">
        <v>464</v>
      </c>
      <c r="E141" s="58"/>
      <c r="F141" s="32" t="s">
        <v>60</v>
      </c>
      <c r="G141" s="30" t="s">
        <v>465</v>
      </c>
      <c r="H141" s="35"/>
      <c r="I141" s="59">
        <f t="shared" si="2"/>
        <v>0</v>
      </c>
      <c r="J141" s="59"/>
      <c r="K141" s="31"/>
    </row>
    <row r="142" spans="1:11" ht="45" customHeight="1">
      <c r="A142" s="28">
        <v>20</v>
      </c>
      <c r="B142" s="29" t="s">
        <v>466</v>
      </c>
      <c r="C142" s="29" t="s">
        <v>467</v>
      </c>
      <c r="D142" s="58" t="s">
        <v>468</v>
      </c>
      <c r="E142" s="58"/>
      <c r="F142" s="32" t="s">
        <v>60</v>
      </c>
      <c r="G142" s="30" t="s">
        <v>469</v>
      </c>
      <c r="H142" s="35"/>
      <c r="I142" s="59">
        <f t="shared" si="2"/>
        <v>0</v>
      </c>
      <c r="J142" s="59"/>
      <c r="K142" s="31"/>
    </row>
    <row r="143" spans="1:11" ht="24.75" customHeight="1">
      <c r="A143" s="28">
        <v>21</v>
      </c>
      <c r="B143" s="29" t="s">
        <v>470</v>
      </c>
      <c r="C143" s="29" t="s">
        <v>471</v>
      </c>
      <c r="D143" s="58" t="s">
        <v>472</v>
      </c>
      <c r="E143" s="58"/>
      <c r="F143" s="32" t="s">
        <v>60</v>
      </c>
      <c r="G143" s="30" t="s">
        <v>473</v>
      </c>
      <c r="H143" s="35"/>
      <c r="I143" s="59">
        <f t="shared" si="2"/>
        <v>0</v>
      </c>
      <c r="J143" s="59"/>
      <c r="K143" s="31"/>
    </row>
    <row r="144" spans="1:11" ht="30" customHeight="1">
      <c r="A144" s="28">
        <v>22</v>
      </c>
      <c r="B144" s="29" t="s">
        <v>474</v>
      </c>
      <c r="C144" s="29" t="s">
        <v>475</v>
      </c>
      <c r="D144" s="58" t="s">
        <v>476</v>
      </c>
      <c r="E144" s="58"/>
      <c r="F144" s="32" t="s">
        <v>60</v>
      </c>
      <c r="G144" s="30" t="s">
        <v>477</v>
      </c>
      <c r="H144" s="35"/>
      <c r="I144" s="59">
        <f t="shared" si="2"/>
        <v>0</v>
      </c>
      <c r="J144" s="59"/>
      <c r="K144" s="31"/>
    </row>
    <row r="145" spans="1:11" ht="18" customHeight="1" thickBot="1">
      <c r="A145" s="66" t="s">
        <v>478</v>
      </c>
      <c r="B145" s="67"/>
      <c r="C145" s="67"/>
      <c r="D145" s="67"/>
      <c r="E145" s="67"/>
      <c r="F145" s="67"/>
      <c r="G145" s="67"/>
      <c r="H145" s="67"/>
      <c r="I145" s="68">
        <f>SUM(I7:J144)</f>
        <v>0</v>
      </c>
      <c r="J145" s="68"/>
      <c r="K145" s="33"/>
    </row>
  </sheetData>
  <sheetProtection algorithmName="SHA-512" hashValue="TxmThmmaZ7rEfLggWm5i+135+4CrbX6epFPGAjYWw2FxIlCuSwJvYKQZTHpKajyXL+gJpdasQ7v8ojMM0/xtGQ==" saltValue="n1E3N62JaLV3vA4v0P6VCg==" spinCount="100000" sheet="1" objects="1" scenarios="1"/>
  <mergeCells count="293">
    <mergeCell ref="A145:H145"/>
    <mergeCell ref="I145:J145"/>
    <mergeCell ref="D142:E142"/>
    <mergeCell ref="I142:J142"/>
    <mergeCell ref="D143:E143"/>
    <mergeCell ref="I143:J143"/>
    <mergeCell ref="D144:E144"/>
    <mergeCell ref="I144:J144"/>
    <mergeCell ref="D139:E139"/>
    <mergeCell ref="I139:J139"/>
    <mergeCell ref="D140:E140"/>
    <mergeCell ref="I140:J140"/>
    <mergeCell ref="D141:E141"/>
    <mergeCell ref="I141:J141"/>
    <mergeCell ref="D136:E136"/>
    <mergeCell ref="I136:J136"/>
    <mergeCell ref="D137:E137"/>
    <mergeCell ref="I137:J137"/>
    <mergeCell ref="D138:E138"/>
    <mergeCell ref="I138:J138"/>
    <mergeCell ref="D133:E133"/>
    <mergeCell ref="I133:J133"/>
    <mergeCell ref="D134:E134"/>
    <mergeCell ref="I134:J134"/>
    <mergeCell ref="D135:E135"/>
    <mergeCell ref="I135:J135"/>
    <mergeCell ref="D130:E130"/>
    <mergeCell ref="I130:J130"/>
    <mergeCell ref="D131:E131"/>
    <mergeCell ref="I131:J131"/>
    <mergeCell ref="D132:E132"/>
    <mergeCell ref="I132:J132"/>
    <mergeCell ref="D127:E127"/>
    <mergeCell ref="I127:J127"/>
    <mergeCell ref="D128:E128"/>
    <mergeCell ref="I128:J128"/>
    <mergeCell ref="D129:E129"/>
    <mergeCell ref="I129:J129"/>
    <mergeCell ref="D124:E124"/>
    <mergeCell ref="I124:J124"/>
    <mergeCell ref="D125:E125"/>
    <mergeCell ref="I125:J125"/>
    <mergeCell ref="D126:E126"/>
    <mergeCell ref="I126:J126"/>
    <mergeCell ref="D122:E122"/>
    <mergeCell ref="I122:J122"/>
    <mergeCell ref="D123:E123"/>
    <mergeCell ref="I123:J123"/>
    <mergeCell ref="D119:E119"/>
    <mergeCell ref="I119:J119"/>
    <mergeCell ref="D120:E120"/>
    <mergeCell ref="I120:J120"/>
    <mergeCell ref="D121:E121"/>
    <mergeCell ref="I121:J121"/>
    <mergeCell ref="D116:E116"/>
    <mergeCell ref="I116:J116"/>
    <mergeCell ref="D117:E117"/>
    <mergeCell ref="I117:J117"/>
    <mergeCell ref="D118:E118"/>
    <mergeCell ref="I118:J118"/>
    <mergeCell ref="D114:E114"/>
    <mergeCell ref="I114:J114"/>
    <mergeCell ref="D115:E115"/>
    <mergeCell ref="I115:J115"/>
    <mergeCell ref="D111:E111"/>
    <mergeCell ref="I111:J111"/>
    <mergeCell ref="D112:E112"/>
    <mergeCell ref="I112:J112"/>
    <mergeCell ref="D113:E113"/>
    <mergeCell ref="I113:J113"/>
    <mergeCell ref="D108:E108"/>
    <mergeCell ref="I108:J108"/>
    <mergeCell ref="D109:E109"/>
    <mergeCell ref="I109:J109"/>
    <mergeCell ref="D110:E110"/>
    <mergeCell ref="I110:J110"/>
    <mergeCell ref="D105:E105"/>
    <mergeCell ref="I105:J105"/>
    <mergeCell ref="D106:E106"/>
    <mergeCell ref="I106:J106"/>
    <mergeCell ref="D107:E107"/>
    <mergeCell ref="I107:J107"/>
    <mergeCell ref="D103:E103"/>
    <mergeCell ref="I103:J103"/>
    <mergeCell ref="D104:E104"/>
    <mergeCell ref="I104:J104"/>
    <mergeCell ref="D100:E100"/>
    <mergeCell ref="I100:J100"/>
    <mergeCell ref="D101:E101"/>
    <mergeCell ref="I101:J101"/>
    <mergeCell ref="D102:E102"/>
    <mergeCell ref="I102:J102"/>
    <mergeCell ref="D97:E97"/>
    <mergeCell ref="I97:J97"/>
    <mergeCell ref="D98:E98"/>
    <mergeCell ref="I98:J98"/>
    <mergeCell ref="D99:E99"/>
    <mergeCell ref="I99:J99"/>
    <mergeCell ref="D94:E94"/>
    <mergeCell ref="I94:J94"/>
    <mergeCell ref="D95:E95"/>
    <mergeCell ref="I95:J95"/>
    <mergeCell ref="D96:E96"/>
    <mergeCell ref="I96:J96"/>
    <mergeCell ref="D91:E91"/>
    <mergeCell ref="I91:J91"/>
    <mergeCell ref="D92:E92"/>
    <mergeCell ref="I92:J92"/>
    <mergeCell ref="D93:E93"/>
    <mergeCell ref="I93:J93"/>
    <mergeCell ref="D88:E88"/>
    <mergeCell ref="I88:J88"/>
    <mergeCell ref="D89:E89"/>
    <mergeCell ref="I89:J89"/>
    <mergeCell ref="D90:E90"/>
    <mergeCell ref="I90:J90"/>
    <mergeCell ref="D86:E86"/>
    <mergeCell ref="I86:J86"/>
    <mergeCell ref="D87:E87"/>
    <mergeCell ref="I87:J87"/>
    <mergeCell ref="D83:E83"/>
    <mergeCell ref="I83:J83"/>
    <mergeCell ref="D84:E84"/>
    <mergeCell ref="I84:J84"/>
    <mergeCell ref="D85:E85"/>
    <mergeCell ref="I85:J85"/>
    <mergeCell ref="D80:E80"/>
    <mergeCell ref="I80:J80"/>
    <mergeCell ref="D81:E81"/>
    <mergeCell ref="I81:J81"/>
    <mergeCell ref="D82:E82"/>
    <mergeCell ref="I82:J82"/>
    <mergeCell ref="D78:E78"/>
    <mergeCell ref="I78:J78"/>
    <mergeCell ref="D79:E79"/>
    <mergeCell ref="I79:J79"/>
    <mergeCell ref="D75:E75"/>
    <mergeCell ref="I75:J75"/>
    <mergeCell ref="D76:E76"/>
    <mergeCell ref="I76:J76"/>
    <mergeCell ref="D77:E77"/>
    <mergeCell ref="I77:J77"/>
    <mergeCell ref="D73:E73"/>
    <mergeCell ref="I73:J73"/>
    <mergeCell ref="D74:E74"/>
    <mergeCell ref="I74:J74"/>
    <mergeCell ref="D70:E70"/>
    <mergeCell ref="I70:J70"/>
    <mergeCell ref="D71:E71"/>
    <mergeCell ref="I71:J71"/>
    <mergeCell ref="D72:E72"/>
    <mergeCell ref="I72:J72"/>
    <mergeCell ref="D68:E68"/>
    <mergeCell ref="I68:J68"/>
    <mergeCell ref="D69:E69"/>
    <mergeCell ref="I69:J69"/>
    <mergeCell ref="D65:E65"/>
    <mergeCell ref="I65:J65"/>
    <mergeCell ref="D66:E66"/>
    <mergeCell ref="I66:J66"/>
    <mergeCell ref="D67:E67"/>
    <mergeCell ref="I67:J67"/>
    <mergeCell ref="D62:E62"/>
    <mergeCell ref="I62:J62"/>
    <mergeCell ref="D63:E63"/>
    <mergeCell ref="I63:J63"/>
    <mergeCell ref="D64:E64"/>
    <mergeCell ref="I64:J64"/>
    <mergeCell ref="D59:E59"/>
    <mergeCell ref="I59:J59"/>
    <mergeCell ref="D60:E60"/>
    <mergeCell ref="I60:J60"/>
    <mergeCell ref="D61:E61"/>
    <mergeCell ref="I61:J61"/>
    <mergeCell ref="D57:E57"/>
    <mergeCell ref="I57:J57"/>
    <mergeCell ref="D58:E58"/>
    <mergeCell ref="I58:J58"/>
    <mergeCell ref="D54:E54"/>
    <mergeCell ref="I54:J54"/>
    <mergeCell ref="D55:E55"/>
    <mergeCell ref="I55:J55"/>
    <mergeCell ref="D56:E56"/>
    <mergeCell ref="I56:J56"/>
    <mergeCell ref="D52:E52"/>
    <mergeCell ref="I52:J52"/>
    <mergeCell ref="D53:E53"/>
    <mergeCell ref="I53:J53"/>
    <mergeCell ref="D49:E49"/>
    <mergeCell ref="I49:J49"/>
    <mergeCell ref="D50:E50"/>
    <mergeCell ref="I50:J50"/>
    <mergeCell ref="D51:E51"/>
    <mergeCell ref="I51:J51"/>
    <mergeCell ref="D47:E47"/>
    <mergeCell ref="I47:J47"/>
    <mergeCell ref="D48:E48"/>
    <mergeCell ref="I48:J48"/>
    <mergeCell ref="D44:E44"/>
    <mergeCell ref="I44:J44"/>
    <mergeCell ref="D45:E45"/>
    <mergeCell ref="I45:J45"/>
    <mergeCell ref="D46:E46"/>
    <mergeCell ref="I46:J46"/>
    <mergeCell ref="D41:E41"/>
    <mergeCell ref="I41:J41"/>
    <mergeCell ref="D42:E42"/>
    <mergeCell ref="I42:J42"/>
    <mergeCell ref="D43:E43"/>
    <mergeCell ref="I43:J43"/>
    <mergeCell ref="D38:E38"/>
    <mergeCell ref="I38:J38"/>
    <mergeCell ref="D39:E39"/>
    <mergeCell ref="I39:J39"/>
    <mergeCell ref="D40:E40"/>
    <mergeCell ref="I40:J40"/>
    <mergeCell ref="D35:E35"/>
    <mergeCell ref="I35:J35"/>
    <mergeCell ref="D36:E36"/>
    <mergeCell ref="I36:J36"/>
    <mergeCell ref="D37:E37"/>
    <mergeCell ref="I37:J37"/>
    <mergeCell ref="D33:E33"/>
    <mergeCell ref="I33:J33"/>
    <mergeCell ref="D34:E34"/>
    <mergeCell ref="I34:J34"/>
    <mergeCell ref="D30:E30"/>
    <mergeCell ref="I30:J30"/>
    <mergeCell ref="D31:E31"/>
    <mergeCell ref="I31:J31"/>
    <mergeCell ref="D32:E32"/>
    <mergeCell ref="I32:J32"/>
    <mergeCell ref="D27:E27"/>
    <mergeCell ref="I27:J27"/>
    <mergeCell ref="D28:E28"/>
    <mergeCell ref="I28:J28"/>
    <mergeCell ref="D29:E29"/>
    <mergeCell ref="I29:J29"/>
    <mergeCell ref="D24:E24"/>
    <mergeCell ref="I24:J24"/>
    <mergeCell ref="D25:E25"/>
    <mergeCell ref="I25:J25"/>
    <mergeCell ref="D26:E26"/>
    <mergeCell ref="I26:J26"/>
    <mergeCell ref="D21:E21"/>
    <mergeCell ref="I21:J21"/>
    <mergeCell ref="D22:E22"/>
    <mergeCell ref="I22:J22"/>
    <mergeCell ref="D23:E23"/>
    <mergeCell ref="I23:J23"/>
    <mergeCell ref="D19:E19"/>
    <mergeCell ref="I19:J19"/>
    <mergeCell ref="D20:E20"/>
    <mergeCell ref="I20:J20"/>
    <mergeCell ref="D16:E16"/>
    <mergeCell ref="I16:J16"/>
    <mergeCell ref="D17:E17"/>
    <mergeCell ref="I17:J17"/>
    <mergeCell ref="D18:E18"/>
    <mergeCell ref="I18:J18"/>
    <mergeCell ref="D13:E13"/>
    <mergeCell ref="I13:J13"/>
    <mergeCell ref="D14:E14"/>
    <mergeCell ref="I14:J14"/>
    <mergeCell ref="D15:E15"/>
    <mergeCell ref="I15:J15"/>
    <mergeCell ref="D11:E11"/>
    <mergeCell ref="I11:J11"/>
    <mergeCell ref="D12:E12"/>
    <mergeCell ref="I12:J12"/>
    <mergeCell ref="D8:E8"/>
    <mergeCell ref="I8:J8"/>
    <mergeCell ref="D9:E9"/>
    <mergeCell ref="I9:J9"/>
    <mergeCell ref="D10:E10"/>
    <mergeCell ref="I10:J10"/>
    <mergeCell ref="H3:K3"/>
    <mergeCell ref="H4:H5"/>
    <mergeCell ref="I4:J5"/>
    <mergeCell ref="D6:E6"/>
    <mergeCell ref="I6:J6"/>
    <mergeCell ref="D7:E7"/>
    <mergeCell ref="I7:J7"/>
    <mergeCell ref="A1:K1"/>
    <mergeCell ref="A2:D2"/>
    <mergeCell ref="E2:I2"/>
    <mergeCell ref="J2:K2"/>
    <mergeCell ref="A3:A5"/>
    <mergeCell ref="B3:B5"/>
    <mergeCell ref="C3:C5"/>
    <mergeCell ref="D3:E5"/>
    <mergeCell ref="F3:F5"/>
    <mergeCell ref="G3:G5"/>
  </mergeCells>
  <phoneticPr fontId="9" type="noConversion"/>
  <pageMargins left="0.78740157480314965" right="0.39370078740157483" top="0.59055118110236227" bottom="0.59055118110236227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59514-68C1-4175-BE39-CD66246872BD}">
  <dimension ref="A1:K155"/>
  <sheetViews>
    <sheetView showGridLines="0" topLeftCell="A147" workbookViewId="0">
      <selection activeCell="J161" sqref="J161"/>
    </sheetView>
  </sheetViews>
  <sheetFormatPr defaultColWidth="7.7109375" defaultRowHeight="12"/>
  <cols>
    <col min="1" max="1" width="7.5703125" style="24" customWidth="1"/>
    <col min="2" max="2" width="13.42578125" style="24" customWidth="1"/>
    <col min="3" max="3" width="13.85546875" style="24" customWidth="1"/>
    <col min="4" max="4" width="7" style="24" customWidth="1"/>
    <col min="5" max="5" width="7.42578125" style="24" customWidth="1"/>
    <col min="6" max="6" width="5.140625" style="24" customWidth="1"/>
    <col min="7" max="7" width="9.140625" style="24" customWidth="1"/>
    <col min="8" max="8" width="10.5703125" style="24" customWidth="1"/>
    <col min="9" max="9" width="2.42578125" style="24" customWidth="1"/>
    <col min="10" max="10" width="9.7109375" style="24" customWidth="1"/>
    <col min="11" max="11" width="10.7109375" style="24" customWidth="1"/>
    <col min="12" max="16384" width="7.7109375" style="24"/>
  </cols>
  <sheetData>
    <row r="1" spans="1:11" ht="39.75" customHeight="1">
      <c r="A1" s="60" t="s">
        <v>1567</v>
      </c>
      <c r="B1" s="60"/>
      <c r="C1" s="60"/>
      <c r="D1" s="60"/>
      <c r="E1" s="60"/>
      <c r="F1" s="60"/>
      <c r="G1" s="60"/>
      <c r="H1" s="60"/>
      <c r="I1" s="60"/>
      <c r="J1" s="61"/>
      <c r="K1" s="61"/>
    </row>
    <row r="2" spans="1:11" ht="25.5" customHeight="1" thickBot="1">
      <c r="A2" s="62" t="s">
        <v>1569</v>
      </c>
      <c r="B2" s="62"/>
      <c r="C2" s="62"/>
      <c r="D2" s="62"/>
      <c r="E2" s="62"/>
      <c r="F2" s="62"/>
      <c r="G2" s="62"/>
      <c r="H2" s="62"/>
      <c r="I2" s="62"/>
      <c r="J2" s="63"/>
      <c r="K2" s="63"/>
    </row>
    <row r="3" spans="1:11" ht="25.5" customHeight="1">
      <c r="A3" s="64" t="s">
        <v>0</v>
      </c>
      <c r="B3" s="55" t="s">
        <v>46</v>
      </c>
      <c r="C3" s="55" t="s">
        <v>47</v>
      </c>
      <c r="D3" s="55" t="s">
        <v>48</v>
      </c>
      <c r="E3" s="55"/>
      <c r="F3" s="55" t="s">
        <v>49</v>
      </c>
      <c r="G3" s="55" t="s">
        <v>50</v>
      </c>
      <c r="H3" s="55" t="s">
        <v>51</v>
      </c>
      <c r="I3" s="55"/>
      <c r="J3" s="55"/>
      <c r="K3" s="56"/>
    </row>
    <row r="4" spans="1:11" ht="25.5" customHeight="1">
      <c r="A4" s="65"/>
      <c r="B4" s="57"/>
      <c r="C4" s="57"/>
      <c r="D4" s="57"/>
      <c r="E4" s="57"/>
      <c r="F4" s="57"/>
      <c r="G4" s="57"/>
      <c r="H4" s="57" t="s">
        <v>52</v>
      </c>
      <c r="I4" s="57" t="s">
        <v>53</v>
      </c>
      <c r="J4" s="57"/>
      <c r="K4" s="27" t="s">
        <v>54</v>
      </c>
    </row>
    <row r="5" spans="1:11" ht="25.5" customHeight="1">
      <c r="A5" s="65"/>
      <c r="B5" s="57"/>
      <c r="C5" s="57"/>
      <c r="D5" s="57"/>
      <c r="E5" s="57"/>
      <c r="F5" s="57"/>
      <c r="G5" s="57"/>
      <c r="H5" s="57"/>
      <c r="I5" s="57"/>
      <c r="J5" s="57"/>
      <c r="K5" s="27" t="s">
        <v>55</v>
      </c>
    </row>
    <row r="6" spans="1:11" ht="18" customHeight="1">
      <c r="A6" s="28"/>
      <c r="B6" s="29"/>
      <c r="C6" s="29" t="s">
        <v>479</v>
      </c>
      <c r="D6" s="58"/>
      <c r="E6" s="58"/>
      <c r="F6" s="29"/>
      <c r="G6" s="30"/>
      <c r="H6" s="34"/>
      <c r="I6" s="59"/>
      <c r="J6" s="59"/>
      <c r="K6" s="31"/>
    </row>
    <row r="7" spans="1:11" ht="97.5" customHeight="1">
      <c r="A7" s="28">
        <v>1</v>
      </c>
      <c r="B7" s="29" t="s">
        <v>480</v>
      </c>
      <c r="C7" s="29" t="s">
        <v>481</v>
      </c>
      <c r="D7" s="58" t="s">
        <v>482</v>
      </c>
      <c r="E7" s="58"/>
      <c r="F7" s="32" t="s">
        <v>182</v>
      </c>
      <c r="G7" s="30" t="s">
        <v>483</v>
      </c>
      <c r="H7" s="35"/>
      <c r="I7" s="59">
        <f>ROUND(G7*H7,2)</f>
        <v>0</v>
      </c>
      <c r="J7" s="59"/>
      <c r="K7" s="31"/>
    </row>
    <row r="8" spans="1:11" ht="97.5" customHeight="1">
      <c r="A8" s="28">
        <v>2</v>
      </c>
      <c r="B8" s="29" t="s">
        <v>484</v>
      </c>
      <c r="C8" s="29" t="s">
        <v>481</v>
      </c>
      <c r="D8" s="58" t="s">
        <v>485</v>
      </c>
      <c r="E8" s="58"/>
      <c r="F8" s="32" t="s">
        <v>182</v>
      </c>
      <c r="G8" s="30" t="s">
        <v>486</v>
      </c>
      <c r="H8" s="35"/>
      <c r="I8" s="59">
        <f t="shared" ref="I8:I70" si="0">ROUND(G8*H8,2)</f>
        <v>0</v>
      </c>
      <c r="J8" s="59"/>
      <c r="K8" s="31"/>
    </row>
    <row r="9" spans="1:11" ht="95.25" customHeight="1">
      <c r="A9" s="28">
        <v>3</v>
      </c>
      <c r="B9" s="29" t="s">
        <v>487</v>
      </c>
      <c r="C9" s="29" t="s">
        <v>481</v>
      </c>
      <c r="D9" s="58" t="s">
        <v>488</v>
      </c>
      <c r="E9" s="58"/>
      <c r="F9" s="32" t="s">
        <v>182</v>
      </c>
      <c r="G9" s="30" t="s">
        <v>489</v>
      </c>
      <c r="H9" s="35"/>
      <c r="I9" s="59">
        <f t="shared" si="0"/>
        <v>0</v>
      </c>
      <c r="J9" s="59"/>
      <c r="K9" s="31"/>
    </row>
    <row r="10" spans="1:11" ht="59.25" customHeight="1">
      <c r="A10" s="28">
        <v>4</v>
      </c>
      <c r="B10" s="29" t="s">
        <v>490</v>
      </c>
      <c r="C10" s="29" t="s">
        <v>491</v>
      </c>
      <c r="D10" s="58" t="s">
        <v>492</v>
      </c>
      <c r="E10" s="58"/>
      <c r="F10" s="32" t="s">
        <v>170</v>
      </c>
      <c r="G10" s="30" t="s">
        <v>313</v>
      </c>
      <c r="H10" s="35"/>
      <c r="I10" s="59">
        <f t="shared" si="0"/>
        <v>0</v>
      </c>
      <c r="J10" s="59"/>
      <c r="K10" s="31"/>
    </row>
    <row r="11" spans="1:11" ht="51.75" customHeight="1">
      <c r="A11" s="28">
        <v>5</v>
      </c>
      <c r="B11" s="29" t="s">
        <v>493</v>
      </c>
      <c r="C11" s="29" t="s">
        <v>494</v>
      </c>
      <c r="D11" s="58" t="s">
        <v>495</v>
      </c>
      <c r="E11" s="58"/>
      <c r="F11" s="32" t="s">
        <v>170</v>
      </c>
      <c r="G11" s="30" t="s">
        <v>313</v>
      </c>
      <c r="H11" s="35"/>
      <c r="I11" s="59">
        <f t="shared" si="0"/>
        <v>0</v>
      </c>
      <c r="J11" s="59"/>
      <c r="K11" s="31"/>
    </row>
    <row r="12" spans="1:11" ht="49.5" customHeight="1">
      <c r="A12" s="28">
        <v>6</v>
      </c>
      <c r="B12" s="29" t="s">
        <v>496</v>
      </c>
      <c r="C12" s="29" t="s">
        <v>494</v>
      </c>
      <c r="D12" s="58" t="s">
        <v>497</v>
      </c>
      <c r="E12" s="58"/>
      <c r="F12" s="32" t="s">
        <v>170</v>
      </c>
      <c r="G12" s="30" t="s">
        <v>304</v>
      </c>
      <c r="H12" s="35"/>
      <c r="I12" s="59">
        <f t="shared" si="0"/>
        <v>0</v>
      </c>
      <c r="J12" s="59"/>
      <c r="K12" s="31"/>
    </row>
    <row r="13" spans="1:11" ht="53.25" customHeight="1">
      <c r="A13" s="28">
        <v>7</v>
      </c>
      <c r="B13" s="29" t="s">
        <v>498</v>
      </c>
      <c r="C13" s="29" t="s">
        <v>494</v>
      </c>
      <c r="D13" s="58" t="s">
        <v>499</v>
      </c>
      <c r="E13" s="58"/>
      <c r="F13" s="32" t="s">
        <v>170</v>
      </c>
      <c r="G13" s="30" t="s">
        <v>316</v>
      </c>
      <c r="H13" s="35"/>
      <c r="I13" s="59">
        <f t="shared" si="0"/>
        <v>0</v>
      </c>
      <c r="J13" s="59"/>
      <c r="K13" s="31"/>
    </row>
    <row r="14" spans="1:11" ht="141" customHeight="1">
      <c r="A14" s="28">
        <v>8</v>
      </c>
      <c r="B14" s="29" t="s">
        <v>500</v>
      </c>
      <c r="C14" s="29" t="s">
        <v>501</v>
      </c>
      <c r="D14" s="58" t="s">
        <v>502</v>
      </c>
      <c r="E14" s="58"/>
      <c r="F14" s="32" t="s">
        <v>182</v>
      </c>
      <c r="G14" s="30" t="s">
        <v>503</v>
      </c>
      <c r="H14" s="35"/>
      <c r="I14" s="59">
        <f t="shared" si="0"/>
        <v>0</v>
      </c>
      <c r="J14" s="59"/>
      <c r="K14" s="31"/>
    </row>
    <row r="15" spans="1:11" ht="143.25" customHeight="1">
      <c r="A15" s="28">
        <v>9</v>
      </c>
      <c r="B15" s="29" t="s">
        <v>504</v>
      </c>
      <c r="C15" s="29" t="s">
        <v>501</v>
      </c>
      <c r="D15" s="58" t="s">
        <v>505</v>
      </c>
      <c r="E15" s="58"/>
      <c r="F15" s="32" t="s">
        <v>182</v>
      </c>
      <c r="G15" s="30" t="s">
        <v>506</v>
      </c>
      <c r="H15" s="35"/>
      <c r="I15" s="59">
        <f t="shared" si="0"/>
        <v>0</v>
      </c>
      <c r="J15" s="59"/>
      <c r="K15" s="31"/>
    </row>
    <row r="16" spans="1:11" ht="139.5" customHeight="1">
      <c r="A16" s="28">
        <v>10</v>
      </c>
      <c r="B16" s="29" t="s">
        <v>507</v>
      </c>
      <c r="C16" s="29" t="s">
        <v>501</v>
      </c>
      <c r="D16" s="58" t="s">
        <v>508</v>
      </c>
      <c r="E16" s="58"/>
      <c r="F16" s="32" t="s">
        <v>182</v>
      </c>
      <c r="G16" s="30" t="s">
        <v>509</v>
      </c>
      <c r="H16" s="35"/>
      <c r="I16" s="59">
        <f t="shared" si="0"/>
        <v>0</v>
      </c>
      <c r="J16" s="59"/>
      <c r="K16" s="31"/>
    </row>
    <row r="17" spans="1:11" ht="139.5" customHeight="1">
      <c r="A17" s="28">
        <v>11</v>
      </c>
      <c r="B17" s="29" t="s">
        <v>510</v>
      </c>
      <c r="C17" s="29" t="s">
        <v>501</v>
      </c>
      <c r="D17" s="58" t="s">
        <v>511</v>
      </c>
      <c r="E17" s="58"/>
      <c r="F17" s="32" t="s">
        <v>182</v>
      </c>
      <c r="G17" s="30" t="s">
        <v>512</v>
      </c>
      <c r="H17" s="35"/>
      <c r="I17" s="59">
        <f t="shared" si="0"/>
        <v>0</v>
      </c>
      <c r="J17" s="59"/>
      <c r="K17" s="31"/>
    </row>
    <row r="18" spans="1:11" ht="142.5" customHeight="1">
      <c r="A18" s="28">
        <v>12</v>
      </c>
      <c r="B18" s="29" t="s">
        <v>513</v>
      </c>
      <c r="C18" s="29" t="s">
        <v>501</v>
      </c>
      <c r="D18" s="58" t="s">
        <v>514</v>
      </c>
      <c r="E18" s="58"/>
      <c r="F18" s="32" t="s">
        <v>182</v>
      </c>
      <c r="G18" s="30" t="s">
        <v>515</v>
      </c>
      <c r="H18" s="35"/>
      <c r="I18" s="59">
        <f t="shared" si="0"/>
        <v>0</v>
      </c>
      <c r="J18" s="59"/>
      <c r="K18" s="31"/>
    </row>
    <row r="19" spans="1:11" ht="135.75" customHeight="1">
      <c r="A19" s="28">
        <v>13</v>
      </c>
      <c r="B19" s="29" t="s">
        <v>516</v>
      </c>
      <c r="C19" s="29" t="s">
        <v>501</v>
      </c>
      <c r="D19" s="58" t="s">
        <v>517</v>
      </c>
      <c r="E19" s="58"/>
      <c r="F19" s="32" t="s">
        <v>182</v>
      </c>
      <c r="G19" s="30" t="s">
        <v>518</v>
      </c>
      <c r="H19" s="35"/>
      <c r="I19" s="59">
        <f t="shared" si="0"/>
        <v>0</v>
      </c>
      <c r="J19" s="59"/>
      <c r="K19" s="31"/>
    </row>
    <row r="20" spans="1:11" ht="51" customHeight="1">
      <c r="A20" s="28">
        <v>14</v>
      </c>
      <c r="B20" s="29" t="s">
        <v>519</v>
      </c>
      <c r="C20" s="29" t="s">
        <v>520</v>
      </c>
      <c r="D20" s="58" t="s">
        <v>521</v>
      </c>
      <c r="E20" s="58"/>
      <c r="F20" s="32" t="s">
        <v>60</v>
      </c>
      <c r="G20" s="30" t="s">
        <v>522</v>
      </c>
      <c r="H20" s="35"/>
      <c r="I20" s="59">
        <f t="shared" si="0"/>
        <v>0</v>
      </c>
      <c r="J20" s="59"/>
      <c r="K20" s="31"/>
    </row>
    <row r="21" spans="1:11" ht="50.25" customHeight="1">
      <c r="A21" s="28">
        <v>15</v>
      </c>
      <c r="B21" s="29" t="s">
        <v>523</v>
      </c>
      <c r="C21" s="29" t="s">
        <v>524</v>
      </c>
      <c r="D21" s="58" t="s">
        <v>525</v>
      </c>
      <c r="E21" s="58"/>
      <c r="F21" s="32" t="s">
        <v>526</v>
      </c>
      <c r="G21" s="30" t="s">
        <v>527</v>
      </c>
      <c r="H21" s="35"/>
      <c r="I21" s="59">
        <f t="shared" si="0"/>
        <v>0</v>
      </c>
      <c r="J21" s="59"/>
      <c r="K21" s="31"/>
    </row>
    <row r="22" spans="1:11" ht="65.25" customHeight="1">
      <c r="A22" s="28">
        <v>16</v>
      </c>
      <c r="B22" s="29" t="s">
        <v>528</v>
      </c>
      <c r="C22" s="29" t="s">
        <v>491</v>
      </c>
      <c r="D22" s="58" t="s">
        <v>529</v>
      </c>
      <c r="E22" s="58"/>
      <c r="F22" s="32" t="s">
        <v>170</v>
      </c>
      <c r="G22" s="30" t="s">
        <v>316</v>
      </c>
      <c r="H22" s="35"/>
      <c r="I22" s="59">
        <f t="shared" si="0"/>
        <v>0</v>
      </c>
      <c r="J22" s="59"/>
      <c r="K22" s="31"/>
    </row>
    <row r="23" spans="1:11" ht="65.25" customHeight="1">
      <c r="A23" s="28">
        <v>17</v>
      </c>
      <c r="B23" s="29" t="s">
        <v>530</v>
      </c>
      <c r="C23" s="29" t="s">
        <v>491</v>
      </c>
      <c r="D23" s="58" t="s">
        <v>531</v>
      </c>
      <c r="E23" s="58"/>
      <c r="F23" s="32" t="s">
        <v>170</v>
      </c>
      <c r="G23" s="30" t="s">
        <v>308</v>
      </c>
      <c r="H23" s="35"/>
      <c r="I23" s="59">
        <f t="shared" si="0"/>
        <v>0</v>
      </c>
      <c r="J23" s="59"/>
      <c r="K23" s="31"/>
    </row>
    <row r="24" spans="1:11" ht="144.75" customHeight="1">
      <c r="A24" s="28">
        <v>18</v>
      </c>
      <c r="B24" s="29" t="s">
        <v>532</v>
      </c>
      <c r="C24" s="29" t="s">
        <v>481</v>
      </c>
      <c r="D24" s="58" t="s">
        <v>533</v>
      </c>
      <c r="E24" s="58"/>
      <c r="F24" s="32" t="s">
        <v>182</v>
      </c>
      <c r="G24" s="30" t="s">
        <v>534</v>
      </c>
      <c r="H24" s="35"/>
      <c r="I24" s="59">
        <f t="shared" si="0"/>
        <v>0</v>
      </c>
      <c r="J24" s="59"/>
      <c r="K24" s="31"/>
    </row>
    <row r="25" spans="1:11" ht="144" customHeight="1">
      <c r="A25" s="28">
        <v>19</v>
      </c>
      <c r="B25" s="29" t="s">
        <v>535</v>
      </c>
      <c r="C25" s="29" t="s">
        <v>481</v>
      </c>
      <c r="D25" s="58" t="s">
        <v>536</v>
      </c>
      <c r="E25" s="58"/>
      <c r="F25" s="32" t="s">
        <v>182</v>
      </c>
      <c r="G25" s="30" t="s">
        <v>537</v>
      </c>
      <c r="H25" s="35"/>
      <c r="I25" s="59">
        <f t="shared" si="0"/>
        <v>0</v>
      </c>
      <c r="J25" s="59"/>
      <c r="K25" s="31"/>
    </row>
    <row r="26" spans="1:11" ht="142.5" customHeight="1">
      <c r="A26" s="28">
        <v>20</v>
      </c>
      <c r="B26" s="29" t="s">
        <v>538</v>
      </c>
      <c r="C26" s="29" t="s">
        <v>481</v>
      </c>
      <c r="D26" s="58" t="s">
        <v>539</v>
      </c>
      <c r="E26" s="58"/>
      <c r="F26" s="32" t="s">
        <v>182</v>
      </c>
      <c r="G26" s="30" t="s">
        <v>540</v>
      </c>
      <c r="H26" s="35"/>
      <c r="I26" s="59">
        <f t="shared" si="0"/>
        <v>0</v>
      </c>
      <c r="J26" s="59"/>
      <c r="K26" s="31"/>
    </row>
    <row r="27" spans="1:11" ht="140.25" customHeight="1">
      <c r="A27" s="28">
        <v>21</v>
      </c>
      <c r="B27" s="29" t="s">
        <v>541</v>
      </c>
      <c r="C27" s="29" t="s">
        <v>481</v>
      </c>
      <c r="D27" s="58" t="s">
        <v>542</v>
      </c>
      <c r="E27" s="58"/>
      <c r="F27" s="32" t="s">
        <v>182</v>
      </c>
      <c r="G27" s="30" t="s">
        <v>543</v>
      </c>
      <c r="H27" s="35"/>
      <c r="I27" s="59">
        <f t="shared" si="0"/>
        <v>0</v>
      </c>
      <c r="J27" s="59"/>
      <c r="K27" s="31"/>
    </row>
    <row r="28" spans="1:11" ht="152.25" customHeight="1">
      <c r="A28" s="28">
        <v>22</v>
      </c>
      <c r="B28" s="29" t="s">
        <v>544</v>
      </c>
      <c r="C28" s="29" t="s">
        <v>481</v>
      </c>
      <c r="D28" s="58" t="s">
        <v>545</v>
      </c>
      <c r="E28" s="58"/>
      <c r="F28" s="32" t="s">
        <v>182</v>
      </c>
      <c r="G28" s="30" t="s">
        <v>546</v>
      </c>
      <c r="H28" s="35"/>
      <c r="I28" s="59">
        <f t="shared" si="0"/>
        <v>0</v>
      </c>
      <c r="J28" s="59"/>
      <c r="K28" s="31"/>
    </row>
    <row r="29" spans="1:11" ht="161.25" customHeight="1">
      <c r="A29" s="28">
        <v>23</v>
      </c>
      <c r="B29" s="29" t="s">
        <v>547</v>
      </c>
      <c r="C29" s="29" t="s">
        <v>481</v>
      </c>
      <c r="D29" s="58" t="s">
        <v>548</v>
      </c>
      <c r="E29" s="58"/>
      <c r="F29" s="32" t="s">
        <v>182</v>
      </c>
      <c r="G29" s="30" t="s">
        <v>549</v>
      </c>
      <c r="H29" s="35"/>
      <c r="I29" s="59">
        <f t="shared" si="0"/>
        <v>0</v>
      </c>
      <c r="J29" s="59"/>
      <c r="K29" s="31"/>
    </row>
    <row r="30" spans="1:11" ht="66" customHeight="1">
      <c r="A30" s="28">
        <v>24</v>
      </c>
      <c r="B30" s="29" t="s">
        <v>550</v>
      </c>
      <c r="C30" s="29" t="s">
        <v>551</v>
      </c>
      <c r="D30" s="58" t="s">
        <v>552</v>
      </c>
      <c r="E30" s="58"/>
      <c r="F30" s="32" t="s">
        <v>553</v>
      </c>
      <c r="G30" s="30" t="s">
        <v>308</v>
      </c>
      <c r="H30" s="35"/>
      <c r="I30" s="59">
        <f t="shared" si="0"/>
        <v>0</v>
      </c>
      <c r="J30" s="59"/>
      <c r="K30" s="31"/>
    </row>
    <row r="31" spans="1:11" ht="61.5" customHeight="1">
      <c r="A31" s="28">
        <v>25</v>
      </c>
      <c r="B31" s="29" t="s">
        <v>554</v>
      </c>
      <c r="C31" s="29" t="s">
        <v>551</v>
      </c>
      <c r="D31" s="58" t="s">
        <v>555</v>
      </c>
      <c r="E31" s="58"/>
      <c r="F31" s="32" t="s">
        <v>553</v>
      </c>
      <c r="G31" s="30" t="s">
        <v>316</v>
      </c>
      <c r="H31" s="35"/>
      <c r="I31" s="59">
        <f t="shared" si="0"/>
        <v>0</v>
      </c>
      <c r="J31" s="59"/>
      <c r="K31" s="31"/>
    </row>
    <row r="32" spans="1:11" ht="75" customHeight="1">
      <c r="A32" s="28">
        <v>26</v>
      </c>
      <c r="B32" s="29" t="s">
        <v>556</v>
      </c>
      <c r="C32" s="29" t="s">
        <v>557</v>
      </c>
      <c r="D32" s="58" t="s">
        <v>558</v>
      </c>
      <c r="E32" s="58"/>
      <c r="F32" s="32" t="s">
        <v>170</v>
      </c>
      <c r="G32" s="30" t="s">
        <v>316</v>
      </c>
      <c r="H32" s="35"/>
      <c r="I32" s="59">
        <f t="shared" si="0"/>
        <v>0</v>
      </c>
      <c r="J32" s="59"/>
      <c r="K32" s="31"/>
    </row>
    <row r="33" spans="1:11" ht="76.5" customHeight="1">
      <c r="A33" s="28">
        <v>27</v>
      </c>
      <c r="B33" s="29" t="s">
        <v>559</v>
      </c>
      <c r="C33" s="29" t="s">
        <v>557</v>
      </c>
      <c r="D33" s="58" t="s">
        <v>560</v>
      </c>
      <c r="E33" s="58"/>
      <c r="F33" s="32" t="s">
        <v>170</v>
      </c>
      <c r="G33" s="30" t="s">
        <v>308</v>
      </c>
      <c r="H33" s="35"/>
      <c r="I33" s="59">
        <f t="shared" si="0"/>
        <v>0</v>
      </c>
      <c r="J33" s="59"/>
      <c r="K33" s="31"/>
    </row>
    <row r="34" spans="1:11" ht="76.5" customHeight="1">
      <c r="A34" s="28">
        <v>28</v>
      </c>
      <c r="B34" s="29" t="s">
        <v>561</v>
      </c>
      <c r="C34" s="29" t="s">
        <v>557</v>
      </c>
      <c r="D34" s="58" t="s">
        <v>562</v>
      </c>
      <c r="E34" s="58"/>
      <c r="F34" s="32" t="s">
        <v>170</v>
      </c>
      <c r="G34" s="30" t="s">
        <v>316</v>
      </c>
      <c r="H34" s="35"/>
      <c r="I34" s="59">
        <f t="shared" si="0"/>
        <v>0</v>
      </c>
      <c r="J34" s="59"/>
      <c r="K34" s="31"/>
    </row>
    <row r="35" spans="1:11" ht="78.75" customHeight="1">
      <c r="A35" s="28">
        <v>29</v>
      </c>
      <c r="B35" s="29" t="s">
        <v>563</v>
      </c>
      <c r="C35" s="29" t="s">
        <v>557</v>
      </c>
      <c r="D35" s="58" t="s">
        <v>564</v>
      </c>
      <c r="E35" s="58"/>
      <c r="F35" s="32" t="s">
        <v>170</v>
      </c>
      <c r="G35" s="30" t="s">
        <v>308</v>
      </c>
      <c r="H35" s="35"/>
      <c r="I35" s="59">
        <f t="shared" si="0"/>
        <v>0</v>
      </c>
      <c r="J35" s="59"/>
      <c r="K35" s="31"/>
    </row>
    <row r="36" spans="1:11" ht="80.25" customHeight="1">
      <c r="A36" s="28">
        <v>30</v>
      </c>
      <c r="B36" s="29" t="s">
        <v>565</v>
      </c>
      <c r="C36" s="29" t="s">
        <v>557</v>
      </c>
      <c r="D36" s="58" t="s">
        <v>566</v>
      </c>
      <c r="E36" s="58"/>
      <c r="F36" s="32" t="s">
        <v>170</v>
      </c>
      <c r="G36" s="30" t="s">
        <v>313</v>
      </c>
      <c r="H36" s="35"/>
      <c r="I36" s="59">
        <f t="shared" si="0"/>
        <v>0</v>
      </c>
      <c r="J36" s="59"/>
      <c r="K36" s="31"/>
    </row>
    <row r="37" spans="1:11" ht="111.75" customHeight="1">
      <c r="A37" s="28">
        <v>31</v>
      </c>
      <c r="B37" s="29" t="s">
        <v>567</v>
      </c>
      <c r="C37" s="29" t="s">
        <v>557</v>
      </c>
      <c r="D37" s="58" t="s">
        <v>568</v>
      </c>
      <c r="E37" s="58"/>
      <c r="F37" s="32" t="s">
        <v>170</v>
      </c>
      <c r="G37" s="30" t="s">
        <v>569</v>
      </c>
      <c r="H37" s="35"/>
      <c r="I37" s="59">
        <f t="shared" si="0"/>
        <v>0</v>
      </c>
      <c r="J37" s="59"/>
      <c r="K37" s="31"/>
    </row>
    <row r="38" spans="1:11" ht="81.75" customHeight="1">
      <c r="A38" s="28">
        <v>32</v>
      </c>
      <c r="B38" s="29" t="s">
        <v>570</v>
      </c>
      <c r="C38" s="29" t="s">
        <v>557</v>
      </c>
      <c r="D38" s="58" t="s">
        <v>571</v>
      </c>
      <c r="E38" s="58"/>
      <c r="F38" s="32" t="s">
        <v>170</v>
      </c>
      <c r="G38" s="30" t="s">
        <v>316</v>
      </c>
      <c r="H38" s="35"/>
      <c r="I38" s="59">
        <f t="shared" si="0"/>
        <v>0</v>
      </c>
      <c r="J38" s="59"/>
      <c r="K38" s="31"/>
    </row>
    <row r="39" spans="1:11" ht="79.5" customHeight="1">
      <c r="A39" s="28">
        <v>33</v>
      </c>
      <c r="B39" s="29" t="s">
        <v>572</v>
      </c>
      <c r="C39" s="29" t="s">
        <v>557</v>
      </c>
      <c r="D39" s="58" t="s">
        <v>573</v>
      </c>
      <c r="E39" s="58"/>
      <c r="F39" s="32" t="s">
        <v>170</v>
      </c>
      <c r="G39" s="30" t="s">
        <v>316</v>
      </c>
      <c r="H39" s="35"/>
      <c r="I39" s="59">
        <f t="shared" si="0"/>
        <v>0</v>
      </c>
      <c r="J39" s="59"/>
      <c r="K39" s="31"/>
    </row>
    <row r="40" spans="1:11" ht="79.5" customHeight="1">
      <c r="A40" s="28">
        <v>34</v>
      </c>
      <c r="B40" s="29" t="s">
        <v>574</v>
      </c>
      <c r="C40" s="29" t="s">
        <v>557</v>
      </c>
      <c r="D40" s="58" t="s">
        <v>575</v>
      </c>
      <c r="E40" s="58"/>
      <c r="F40" s="32" t="s">
        <v>170</v>
      </c>
      <c r="G40" s="30" t="s">
        <v>569</v>
      </c>
      <c r="H40" s="35"/>
      <c r="I40" s="59">
        <f t="shared" si="0"/>
        <v>0</v>
      </c>
      <c r="J40" s="59"/>
      <c r="K40" s="31"/>
    </row>
    <row r="41" spans="1:11" ht="78.75" customHeight="1">
      <c r="A41" s="28">
        <v>35</v>
      </c>
      <c r="B41" s="29" t="s">
        <v>576</v>
      </c>
      <c r="C41" s="29" t="s">
        <v>557</v>
      </c>
      <c r="D41" s="58" t="s">
        <v>577</v>
      </c>
      <c r="E41" s="58"/>
      <c r="F41" s="32" t="s">
        <v>170</v>
      </c>
      <c r="G41" s="30" t="s">
        <v>578</v>
      </c>
      <c r="H41" s="35"/>
      <c r="I41" s="59">
        <f t="shared" si="0"/>
        <v>0</v>
      </c>
      <c r="J41" s="59"/>
      <c r="K41" s="31"/>
    </row>
    <row r="42" spans="1:11" ht="78.75" customHeight="1">
      <c r="A42" s="28">
        <v>36</v>
      </c>
      <c r="B42" s="29" t="s">
        <v>579</v>
      </c>
      <c r="C42" s="29" t="s">
        <v>557</v>
      </c>
      <c r="D42" s="58" t="s">
        <v>580</v>
      </c>
      <c r="E42" s="58"/>
      <c r="F42" s="32" t="s">
        <v>170</v>
      </c>
      <c r="G42" s="30" t="s">
        <v>581</v>
      </c>
      <c r="H42" s="35"/>
      <c r="I42" s="59">
        <f t="shared" si="0"/>
        <v>0</v>
      </c>
      <c r="J42" s="59"/>
      <c r="K42" s="31"/>
    </row>
    <row r="43" spans="1:11" ht="65.25" customHeight="1">
      <c r="A43" s="28">
        <v>37</v>
      </c>
      <c r="B43" s="29" t="s">
        <v>582</v>
      </c>
      <c r="C43" s="29" t="s">
        <v>583</v>
      </c>
      <c r="D43" s="58" t="s">
        <v>584</v>
      </c>
      <c r="E43" s="58"/>
      <c r="F43" s="32" t="s">
        <v>553</v>
      </c>
      <c r="G43" s="30" t="s">
        <v>313</v>
      </c>
      <c r="H43" s="35"/>
      <c r="I43" s="59">
        <f t="shared" si="0"/>
        <v>0</v>
      </c>
      <c r="J43" s="59"/>
      <c r="K43" s="31"/>
    </row>
    <row r="44" spans="1:11" ht="103.5" customHeight="1">
      <c r="A44" s="28">
        <v>38</v>
      </c>
      <c r="B44" s="29" t="s">
        <v>585</v>
      </c>
      <c r="C44" s="29" t="s">
        <v>586</v>
      </c>
      <c r="D44" s="58" t="s">
        <v>587</v>
      </c>
      <c r="E44" s="58"/>
      <c r="F44" s="32" t="s">
        <v>553</v>
      </c>
      <c r="G44" s="30" t="s">
        <v>373</v>
      </c>
      <c r="H44" s="35"/>
      <c r="I44" s="59">
        <f t="shared" si="0"/>
        <v>0</v>
      </c>
      <c r="J44" s="59"/>
      <c r="K44" s="31"/>
    </row>
    <row r="45" spans="1:11" ht="80.25" customHeight="1">
      <c r="A45" s="28">
        <v>39</v>
      </c>
      <c r="B45" s="29" t="s">
        <v>588</v>
      </c>
      <c r="C45" s="29" t="s">
        <v>586</v>
      </c>
      <c r="D45" s="58" t="s">
        <v>589</v>
      </c>
      <c r="E45" s="58"/>
      <c r="F45" s="32" t="s">
        <v>553</v>
      </c>
      <c r="G45" s="30" t="s">
        <v>313</v>
      </c>
      <c r="H45" s="35"/>
      <c r="I45" s="59">
        <f t="shared" si="0"/>
        <v>0</v>
      </c>
      <c r="J45" s="59"/>
      <c r="K45" s="31"/>
    </row>
    <row r="46" spans="1:11" ht="60.75" customHeight="1">
      <c r="A46" s="28">
        <v>40</v>
      </c>
      <c r="B46" s="29" t="s">
        <v>590</v>
      </c>
      <c r="C46" s="29" t="s">
        <v>591</v>
      </c>
      <c r="D46" s="58" t="s">
        <v>592</v>
      </c>
      <c r="E46" s="58"/>
      <c r="F46" s="32" t="s">
        <v>553</v>
      </c>
      <c r="G46" s="30" t="s">
        <v>332</v>
      </c>
      <c r="H46" s="35"/>
      <c r="I46" s="59">
        <f t="shared" si="0"/>
        <v>0</v>
      </c>
      <c r="J46" s="59"/>
      <c r="K46" s="31"/>
    </row>
    <row r="47" spans="1:11" ht="35.25" customHeight="1">
      <c r="A47" s="28">
        <v>41</v>
      </c>
      <c r="B47" s="29" t="s">
        <v>1597</v>
      </c>
      <c r="C47" s="29" t="s">
        <v>1598</v>
      </c>
      <c r="D47" s="58" t="s">
        <v>1599</v>
      </c>
      <c r="E47" s="58"/>
      <c r="F47" s="32" t="s">
        <v>613</v>
      </c>
      <c r="G47" s="30" t="s">
        <v>313</v>
      </c>
      <c r="H47" s="35"/>
      <c r="I47" s="59">
        <f t="shared" si="0"/>
        <v>0</v>
      </c>
      <c r="J47" s="59"/>
      <c r="K47" s="31"/>
    </row>
    <row r="48" spans="1:11" ht="64.5" customHeight="1">
      <c r="A48" s="28">
        <v>42</v>
      </c>
      <c r="B48" s="29" t="s">
        <v>593</v>
      </c>
      <c r="C48" s="29" t="s">
        <v>594</v>
      </c>
      <c r="D48" s="58" t="s">
        <v>595</v>
      </c>
      <c r="E48" s="58"/>
      <c r="F48" s="32" t="s">
        <v>377</v>
      </c>
      <c r="G48" s="30" t="s">
        <v>313</v>
      </c>
      <c r="H48" s="35"/>
      <c r="I48" s="59">
        <f t="shared" si="0"/>
        <v>0</v>
      </c>
      <c r="J48" s="59"/>
      <c r="K48" s="31"/>
    </row>
    <row r="49" spans="1:11" ht="66.75" customHeight="1">
      <c r="A49" s="28">
        <v>43</v>
      </c>
      <c r="B49" s="29" t="s">
        <v>596</v>
      </c>
      <c r="C49" s="29" t="s">
        <v>597</v>
      </c>
      <c r="D49" s="58" t="s">
        <v>598</v>
      </c>
      <c r="E49" s="58"/>
      <c r="F49" s="32" t="s">
        <v>553</v>
      </c>
      <c r="G49" s="30" t="s">
        <v>316</v>
      </c>
      <c r="H49" s="35"/>
      <c r="I49" s="59">
        <f t="shared" si="0"/>
        <v>0</v>
      </c>
      <c r="J49" s="59"/>
      <c r="K49" s="31"/>
    </row>
    <row r="50" spans="1:11" ht="56.25" customHeight="1">
      <c r="A50" s="28">
        <v>44</v>
      </c>
      <c r="B50" s="29" t="s">
        <v>599</v>
      </c>
      <c r="C50" s="29" t="s">
        <v>600</v>
      </c>
      <c r="D50" s="58" t="s">
        <v>601</v>
      </c>
      <c r="E50" s="58"/>
      <c r="F50" s="32" t="s">
        <v>553</v>
      </c>
      <c r="G50" s="30" t="s">
        <v>332</v>
      </c>
      <c r="H50" s="35"/>
      <c r="I50" s="59">
        <f t="shared" si="0"/>
        <v>0</v>
      </c>
      <c r="J50" s="59"/>
      <c r="K50" s="31"/>
    </row>
    <row r="51" spans="1:11" ht="68.25" customHeight="1">
      <c r="A51" s="28">
        <v>45</v>
      </c>
      <c r="B51" s="29" t="s">
        <v>602</v>
      </c>
      <c r="C51" s="29" t="s">
        <v>603</v>
      </c>
      <c r="D51" s="58" t="s">
        <v>604</v>
      </c>
      <c r="E51" s="58"/>
      <c r="F51" s="32" t="s">
        <v>553</v>
      </c>
      <c r="G51" s="30" t="s">
        <v>605</v>
      </c>
      <c r="H51" s="35"/>
      <c r="I51" s="59">
        <f t="shared" si="0"/>
        <v>0</v>
      </c>
      <c r="J51" s="59"/>
      <c r="K51" s="31"/>
    </row>
    <row r="52" spans="1:11" ht="63" customHeight="1">
      <c r="A52" s="28">
        <v>46</v>
      </c>
      <c r="B52" s="29" t="s">
        <v>606</v>
      </c>
      <c r="C52" s="29" t="s">
        <v>494</v>
      </c>
      <c r="D52" s="58" t="s">
        <v>607</v>
      </c>
      <c r="E52" s="58"/>
      <c r="F52" s="32" t="s">
        <v>170</v>
      </c>
      <c r="G52" s="30" t="s">
        <v>316</v>
      </c>
      <c r="H52" s="35"/>
      <c r="I52" s="59">
        <f t="shared" si="0"/>
        <v>0</v>
      </c>
      <c r="J52" s="59"/>
      <c r="K52" s="31"/>
    </row>
    <row r="53" spans="1:11" ht="18" customHeight="1">
      <c r="A53" s="28"/>
      <c r="B53" s="29"/>
      <c r="C53" s="29" t="s">
        <v>608</v>
      </c>
      <c r="D53" s="58"/>
      <c r="E53" s="58"/>
      <c r="F53" s="29"/>
      <c r="G53" s="30"/>
      <c r="H53" s="34"/>
      <c r="I53" s="59"/>
      <c r="J53" s="59"/>
      <c r="K53" s="31"/>
    </row>
    <row r="54" spans="1:11" ht="18" customHeight="1">
      <c r="A54" s="28"/>
      <c r="B54" s="29"/>
      <c r="C54" s="29" t="s">
        <v>609</v>
      </c>
      <c r="D54" s="58"/>
      <c r="E54" s="58"/>
      <c r="F54" s="29"/>
      <c r="G54" s="30"/>
      <c r="H54" s="34"/>
      <c r="I54" s="59"/>
      <c r="J54" s="59"/>
      <c r="K54" s="31"/>
    </row>
    <row r="55" spans="1:11" ht="126.75" customHeight="1">
      <c r="A55" s="28">
        <v>1</v>
      </c>
      <c r="B55" s="29" t="s">
        <v>610</v>
      </c>
      <c r="C55" s="29" t="s">
        <v>611</v>
      </c>
      <c r="D55" s="58" t="s">
        <v>612</v>
      </c>
      <c r="E55" s="58"/>
      <c r="F55" s="32" t="s">
        <v>613</v>
      </c>
      <c r="G55" s="30" t="s">
        <v>320</v>
      </c>
      <c r="H55" s="35"/>
      <c r="I55" s="59">
        <f t="shared" si="0"/>
        <v>0</v>
      </c>
      <c r="J55" s="59"/>
      <c r="K55" s="31"/>
    </row>
    <row r="56" spans="1:11" ht="114" customHeight="1">
      <c r="A56" s="28">
        <v>2</v>
      </c>
      <c r="B56" s="29" t="s">
        <v>614</v>
      </c>
      <c r="C56" s="29" t="s">
        <v>611</v>
      </c>
      <c r="D56" s="58" t="s">
        <v>615</v>
      </c>
      <c r="E56" s="58"/>
      <c r="F56" s="32" t="s">
        <v>613</v>
      </c>
      <c r="G56" s="30" t="s">
        <v>316</v>
      </c>
      <c r="H56" s="35"/>
      <c r="I56" s="59">
        <f t="shared" si="0"/>
        <v>0</v>
      </c>
      <c r="J56" s="59"/>
      <c r="K56" s="31"/>
    </row>
    <row r="57" spans="1:11" ht="120" customHeight="1">
      <c r="A57" s="28">
        <v>3</v>
      </c>
      <c r="B57" s="29" t="s">
        <v>616</v>
      </c>
      <c r="C57" s="29" t="s">
        <v>611</v>
      </c>
      <c r="D57" s="58" t="s">
        <v>617</v>
      </c>
      <c r="E57" s="58"/>
      <c r="F57" s="32" t="s">
        <v>613</v>
      </c>
      <c r="G57" s="30" t="s">
        <v>316</v>
      </c>
      <c r="H57" s="35"/>
      <c r="I57" s="59">
        <f t="shared" si="0"/>
        <v>0</v>
      </c>
      <c r="J57" s="59"/>
      <c r="K57" s="31"/>
    </row>
    <row r="58" spans="1:11" ht="112.5" customHeight="1">
      <c r="A58" s="28">
        <v>4</v>
      </c>
      <c r="B58" s="29" t="s">
        <v>618</v>
      </c>
      <c r="C58" s="29" t="s">
        <v>611</v>
      </c>
      <c r="D58" s="58" t="s">
        <v>619</v>
      </c>
      <c r="E58" s="58"/>
      <c r="F58" s="32" t="s">
        <v>613</v>
      </c>
      <c r="G58" s="30" t="s">
        <v>308</v>
      </c>
      <c r="H58" s="35"/>
      <c r="I58" s="59">
        <f t="shared" si="0"/>
        <v>0</v>
      </c>
      <c r="J58" s="59"/>
      <c r="K58" s="31"/>
    </row>
    <row r="59" spans="1:11" ht="113.25" customHeight="1">
      <c r="A59" s="28">
        <v>5</v>
      </c>
      <c r="B59" s="29" t="s">
        <v>620</v>
      </c>
      <c r="C59" s="29" t="s">
        <v>611</v>
      </c>
      <c r="D59" s="58" t="s">
        <v>621</v>
      </c>
      <c r="E59" s="58"/>
      <c r="F59" s="32" t="s">
        <v>613</v>
      </c>
      <c r="G59" s="30" t="s">
        <v>313</v>
      </c>
      <c r="H59" s="35"/>
      <c r="I59" s="59">
        <f t="shared" si="0"/>
        <v>0</v>
      </c>
      <c r="J59" s="59"/>
      <c r="K59" s="31"/>
    </row>
    <row r="60" spans="1:11" ht="94.5" customHeight="1">
      <c r="A60" s="28">
        <v>6</v>
      </c>
      <c r="B60" s="29" t="s">
        <v>622</v>
      </c>
      <c r="C60" s="29" t="s">
        <v>611</v>
      </c>
      <c r="D60" s="58" t="s">
        <v>623</v>
      </c>
      <c r="E60" s="58"/>
      <c r="F60" s="32" t="s">
        <v>613</v>
      </c>
      <c r="G60" s="30" t="s">
        <v>605</v>
      </c>
      <c r="H60" s="35"/>
      <c r="I60" s="59">
        <f t="shared" si="0"/>
        <v>0</v>
      </c>
      <c r="J60" s="59"/>
      <c r="K60" s="31"/>
    </row>
    <row r="61" spans="1:11" ht="94.5" customHeight="1">
      <c r="A61" s="28">
        <v>7</v>
      </c>
      <c r="B61" s="29" t="s">
        <v>624</v>
      </c>
      <c r="C61" s="29" t="s">
        <v>611</v>
      </c>
      <c r="D61" s="58" t="s">
        <v>625</v>
      </c>
      <c r="E61" s="58"/>
      <c r="F61" s="32" t="s">
        <v>613</v>
      </c>
      <c r="G61" s="30" t="s">
        <v>308</v>
      </c>
      <c r="H61" s="35"/>
      <c r="I61" s="59">
        <f t="shared" si="0"/>
        <v>0</v>
      </c>
      <c r="J61" s="59"/>
      <c r="K61" s="31"/>
    </row>
    <row r="62" spans="1:11" ht="97.5" customHeight="1">
      <c r="A62" s="28">
        <v>8</v>
      </c>
      <c r="B62" s="29" t="s">
        <v>626</v>
      </c>
      <c r="C62" s="29" t="s">
        <v>611</v>
      </c>
      <c r="D62" s="58" t="s">
        <v>627</v>
      </c>
      <c r="E62" s="58"/>
      <c r="F62" s="32" t="s">
        <v>613</v>
      </c>
      <c r="G62" s="30" t="s">
        <v>308</v>
      </c>
      <c r="H62" s="35"/>
      <c r="I62" s="59">
        <f t="shared" si="0"/>
        <v>0</v>
      </c>
      <c r="J62" s="59"/>
      <c r="K62" s="31"/>
    </row>
    <row r="63" spans="1:11" ht="119.25" customHeight="1">
      <c r="A63" s="28">
        <v>9</v>
      </c>
      <c r="B63" s="29" t="s">
        <v>628</v>
      </c>
      <c r="C63" s="29" t="s">
        <v>629</v>
      </c>
      <c r="D63" s="58" t="s">
        <v>630</v>
      </c>
      <c r="E63" s="58"/>
      <c r="F63" s="32" t="s">
        <v>170</v>
      </c>
      <c r="G63" s="30" t="s">
        <v>631</v>
      </c>
      <c r="H63" s="35"/>
      <c r="I63" s="59">
        <f t="shared" si="0"/>
        <v>0</v>
      </c>
      <c r="J63" s="59"/>
      <c r="K63" s="31"/>
    </row>
    <row r="64" spans="1:11" ht="101.25" customHeight="1">
      <c r="A64" s="28">
        <v>10</v>
      </c>
      <c r="B64" s="29" t="s">
        <v>632</v>
      </c>
      <c r="C64" s="29" t="s">
        <v>629</v>
      </c>
      <c r="D64" s="58" t="s">
        <v>633</v>
      </c>
      <c r="E64" s="58"/>
      <c r="F64" s="32" t="s">
        <v>170</v>
      </c>
      <c r="G64" s="30" t="s">
        <v>634</v>
      </c>
      <c r="H64" s="35"/>
      <c r="I64" s="59">
        <f t="shared" si="0"/>
        <v>0</v>
      </c>
      <c r="J64" s="59"/>
      <c r="K64" s="31"/>
    </row>
    <row r="65" spans="1:11" ht="117.75" customHeight="1">
      <c r="A65" s="28">
        <v>11</v>
      </c>
      <c r="B65" s="29" t="s">
        <v>635</v>
      </c>
      <c r="C65" s="29" t="s">
        <v>629</v>
      </c>
      <c r="D65" s="58" t="s">
        <v>636</v>
      </c>
      <c r="E65" s="58"/>
      <c r="F65" s="32" t="s">
        <v>170</v>
      </c>
      <c r="G65" s="30" t="s">
        <v>581</v>
      </c>
      <c r="H65" s="35"/>
      <c r="I65" s="59">
        <f t="shared" si="0"/>
        <v>0</v>
      </c>
      <c r="J65" s="59"/>
      <c r="K65" s="31"/>
    </row>
    <row r="66" spans="1:11" ht="106.5" customHeight="1">
      <c r="A66" s="28">
        <v>12</v>
      </c>
      <c r="B66" s="29" t="s">
        <v>637</v>
      </c>
      <c r="C66" s="29" t="s">
        <v>629</v>
      </c>
      <c r="D66" s="58" t="s">
        <v>638</v>
      </c>
      <c r="E66" s="58"/>
      <c r="F66" s="32" t="s">
        <v>170</v>
      </c>
      <c r="G66" s="30" t="s">
        <v>308</v>
      </c>
      <c r="H66" s="35"/>
      <c r="I66" s="59">
        <f t="shared" si="0"/>
        <v>0</v>
      </c>
      <c r="J66" s="59"/>
      <c r="K66" s="31"/>
    </row>
    <row r="67" spans="1:11" ht="107.25" customHeight="1">
      <c r="A67" s="28">
        <v>13</v>
      </c>
      <c r="B67" s="29" t="s">
        <v>639</v>
      </c>
      <c r="C67" s="29" t="s">
        <v>640</v>
      </c>
      <c r="D67" s="58" t="s">
        <v>641</v>
      </c>
      <c r="E67" s="58"/>
      <c r="F67" s="32" t="s">
        <v>170</v>
      </c>
      <c r="G67" s="30" t="s">
        <v>642</v>
      </c>
      <c r="H67" s="35"/>
      <c r="I67" s="59">
        <f t="shared" si="0"/>
        <v>0</v>
      </c>
      <c r="J67" s="59"/>
      <c r="K67" s="31"/>
    </row>
    <row r="68" spans="1:11" ht="108" customHeight="1">
      <c r="A68" s="28">
        <v>14</v>
      </c>
      <c r="B68" s="29" t="s">
        <v>643</v>
      </c>
      <c r="C68" s="29" t="s">
        <v>640</v>
      </c>
      <c r="D68" s="58" t="s">
        <v>644</v>
      </c>
      <c r="E68" s="58"/>
      <c r="F68" s="32" t="s">
        <v>170</v>
      </c>
      <c r="G68" s="30" t="s">
        <v>316</v>
      </c>
      <c r="H68" s="35"/>
      <c r="I68" s="59">
        <f t="shared" si="0"/>
        <v>0</v>
      </c>
      <c r="J68" s="59"/>
      <c r="K68" s="31"/>
    </row>
    <row r="69" spans="1:11" ht="108.75" customHeight="1">
      <c r="A69" s="28">
        <v>15</v>
      </c>
      <c r="B69" s="29" t="s">
        <v>645</v>
      </c>
      <c r="C69" s="29" t="s">
        <v>640</v>
      </c>
      <c r="D69" s="58" t="s">
        <v>646</v>
      </c>
      <c r="E69" s="58"/>
      <c r="F69" s="32" t="s">
        <v>170</v>
      </c>
      <c r="G69" s="30" t="s">
        <v>647</v>
      </c>
      <c r="H69" s="35"/>
      <c r="I69" s="59">
        <f t="shared" si="0"/>
        <v>0</v>
      </c>
      <c r="J69" s="59"/>
      <c r="K69" s="31"/>
    </row>
    <row r="70" spans="1:11" ht="108.75" customHeight="1">
      <c r="A70" s="28">
        <v>16</v>
      </c>
      <c r="B70" s="29" t="s">
        <v>648</v>
      </c>
      <c r="C70" s="29" t="s">
        <v>640</v>
      </c>
      <c r="D70" s="58" t="s">
        <v>649</v>
      </c>
      <c r="E70" s="58"/>
      <c r="F70" s="32" t="s">
        <v>170</v>
      </c>
      <c r="G70" s="30" t="s">
        <v>650</v>
      </c>
      <c r="H70" s="35"/>
      <c r="I70" s="59">
        <f t="shared" si="0"/>
        <v>0</v>
      </c>
      <c r="J70" s="59"/>
      <c r="K70" s="31"/>
    </row>
    <row r="71" spans="1:11" ht="117" customHeight="1">
      <c r="A71" s="28">
        <v>17</v>
      </c>
      <c r="B71" s="29" t="s">
        <v>651</v>
      </c>
      <c r="C71" s="29" t="s">
        <v>652</v>
      </c>
      <c r="D71" s="58" t="s">
        <v>653</v>
      </c>
      <c r="E71" s="58"/>
      <c r="F71" s="32" t="s">
        <v>377</v>
      </c>
      <c r="G71" s="30" t="s">
        <v>634</v>
      </c>
      <c r="H71" s="35"/>
      <c r="I71" s="59">
        <f t="shared" ref="I71:I133" si="1">ROUND(G71*H71,2)</f>
        <v>0</v>
      </c>
      <c r="J71" s="59"/>
      <c r="K71" s="31"/>
    </row>
    <row r="72" spans="1:11" ht="125.25" customHeight="1">
      <c r="A72" s="28">
        <v>18</v>
      </c>
      <c r="B72" s="29" t="s">
        <v>654</v>
      </c>
      <c r="C72" s="29" t="s">
        <v>655</v>
      </c>
      <c r="D72" s="58" t="s">
        <v>656</v>
      </c>
      <c r="E72" s="58"/>
      <c r="F72" s="32" t="s">
        <v>377</v>
      </c>
      <c r="G72" s="30" t="s">
        <v>578</v>
      </c>
      <c r="H72" s="35"/>
      <c r="I72" s="59">
        <f t="shared" si="1"/>
        <v>0</v>
      </c>
      <c r="J72" s="59"/>
      <c r="K72" s="31"/>
    </row>
    <row r="73" spans="1:11" ht="115.5" customHeight="1">
      <c r="A73" s="28">
        <v>19</v>
      </c>
      <c r="B73" s="29" t="s">
        <v>657</v>
      </c>
      <c r="C73" s="29" t="s">
        <v>655</v>
      </c>
      <c r="D73" s="58" t="s">
        <v>658</v>
      </c>
      <c r="E73" s="58"/>
      <c r="F73" s="32" t="s">
        <v>377</v>
      </c>
      <c r="G73" s="30" t="s">
        <v>506</v>
      </c>
      <c r="H73" s="35"/>
      <c r="I73" s="59">
        <f t="shared" si="1"/>
        <v>0</v>
      </c>
      <c r="J73" s="59"/>
      <c r="K73" s="31"/>
    </row>
    <row r="74" spans="1:11" ht="121.5" customHeight="1">
      <c r="A74" s="28">
        <v>20</v>
      </c>
      <c r="B74" s="29" t="s">
        <v>659</v>
      </c>
      <c r="C74" s="29" t="s">
        <v>660</v>
      </c>
      <c r="D74" s="58" t="s">
        <v>661</v>
      </c>
      <c r="E74" s="58"/>
      <c r="F74" s="32" t="s">
        <v>377</v>
      </c>
      <c r="G74" s="30" t="s">
        <v>332</v>
      </c>
      <c r="H74" s="35"/>
      <c r="I74" s="59">
        <f t="shared" si="1"/>
        <v>0</v>
      </c>
      <c r="J74" s="59"/>
      <c r="K74" s="31"/>
    </row>
    <row r="75" spans="1:11" ht="121.5" customHeight="1">
      <c r="A75" s="28">
        <v>21</v>
      </c>
      <c r="B75" s="29" t="s">
        <v>662</v>
      </c>
      <c r="C75" s="29" t="s">
        <v>652</v>
      </c>
      <c r="D75" s="58" t="s">
        <v>663</v>
      </c>
      <c r="E75" s="58"/>
      <c r="F75" s="32" t="s">
        <v>377</v>
      </c>
      <c r="G75" s="30" t="s">
        <v>605</v>
      </c>
      <c r="H75" s="35"/>
      <c r="I75" s="59">
        <f t="shared" si="1"/>
        <v>0</v>
      </c>
      <c r="J75" s="59"/>
      <c r="K75" s="31"/>
    </row>
    <row r="76" spans="1:11" ht="156.75" customHeight="1">
      <c r="A76" s="28">
        <v>22</v>
      </c>
      <c r="B76" s="29" t="s">
        <v>664</v>
      </c>
      <c r="C76" s="29" t="s">
        <v>655</v>
      </c>
      <c r="D76" s="58" t="s">
        <v>665</v>
      </c>
      <c r="E76" s="58"/>
      <c r="F76" s="32" t="s">
        <v>377</v>
      </c>
      <c r="G76" s="30" t="s">
        <v>313</v>
      </c>
      <c r="H76" s="35"/>
      <c r="I76" s="59">
        <f t="shared" si="1"/>
        <v>0</v>
      </c>
      <c r="J76" s="59"/>
      <c r="K76" s="31"/>
    </row>
    <row r="77" spans="1:11" ht="165.75" customHeight="1">
      <c r="A77" s="28">
        <v>23</v>
      </c>
      <c r="B77" s="29" t="s">
        <v>666</v>
      </c>
      <c r="C77" s="29" t="s">
        <v>655</v>
      </c>
      <c r="D77" s="58" t="s">
        <v>667</v>
      </c>
      <c r="E77" s="58"/>
      <c r="F77" s="32" t="s">
        <v>377</v>
      </c>
      <c r="G77" s="30" t="s">
        <v>373</v>
      </c>
      <c r="H77" s="35"/>
      <c r="I77" s="59">
        <f t="shared" si="1"/>
        <v>0</v>
      </c>
      <c r="J77" s="59"/>
      <c r="K77" s="31"/>
    </row>
    <row r="78" spans="1:11" ht="98.25" customHeight="1">
      <c r="A78" s="28">
        <v>24</v>
      </c>
      <c r="B78" s="29" t="s">
        <v>668</v>
      </c>
      <c r="C78" s="29" t="s">
        <v>652</v>
      </c>
      <c r="D78" s="58" t="s">
        <v>669</v>
      </c>
      <c r="E78" s="58"/>
      <c r="F78" s="32" t="s">
        <v>377</v>
      </c>
      <c r="G78" s="30" t="s">
        <v>308</v>
      </c>
      <c r="H78" s="35"/>
      <c r="I78" s="59">
        <f t="shared" si="1"/>
        <v>0</v>
      </c>
      <c r="J78" s="59"/>
      <c r="K78" s="31"/>
    </row>
    <row r="79" spans="1:11" ht="105" customHeight="1">
      <c r="A79" s="28">
        <v>25</v>
      </c>
      <c r="B79" s="29" t="s">
        <v>670</v>
      </c>
      <c r="C79" s="29" t="s">
        <v>671</v>
      </c>
      <c r="D79" s="58" t="s">
        <v>672</v>
      </c>
      <c r="E79" s="58"/>
      <c r="F79" s="32" t="s">
        <v>377</v>
      </c>
      <c r="G79" s="30" t="s">
        <v>332</v>
      </c>
      <c r="H79" s="35"/>
      <c r="I79" s="59">
        <f t="shared" si="1"/>
        <v>0</v>
      </c>
      <c r="J79" s="59"/>
      <c r="K79" s="31"/>
    </row>
    <row r="80" spans="1:11" ht="109.5" customHeight="1">
      <c r="A80" s="28">
        <v>26</v>
      </c>
      <c r="B80" s="29" t="s">
        <v>673</v>
      </c>
      <c r="C80" s="29" t="s">
        <v>671</v>
      </c>
      <c r="D80" s="58" t="s">
        <v>674</v>
      </c>
      <c r="E80" s="58"/>
      <c r="F80" s="32" t="s">
        <v>377</v>
      </c>
      <c r="G80" s="30" t="s">
        <v>605</v>
      </c>
      <c r="H80" s="35"/>
      <c r="I80" s="59">
        <f t="shared" si="1"/>
        <v>0</v>
      </c>
      <c r="J80" s="59"/>
      <c r="K80" s="31"/>
    </row>
    <row r="81" spans="1:11" ht="107.25" customHeight="1">
      <c r="A81" s="28">
        <v>27</v>
      </c>
      <c r="B81" s="29" t="s">
        <v>675</v>
      </c>
      <c r="C81" s="29" t="s">
        <v>671</v>
      </c>
      <c r="D81" s="58" t="s">
        <v>676</v>
      </c>
      <c r="E81" s="58"/>
      <c r="F81" s="32" t="s">
        <v>377</v>
      </c>
      <c r="G81" s="30" t="s">
        <v>677</v>
      </c>
      <c r="H81" s="35"/>
      <c r="I81" s="59">
        <f t="shared" si="1"/>
        <v>0</v>
      </c>
      <c r="J81" s="59"/>
      <c r="K81" s="31"/>
    </row>
    <row r="82" spans="1:11" ht="105" customHeight="1">
      <c r="A82" s="28">
        <v>28</v>
      </c>
      <c r="B82" s="29" t="s">
        <v>678</v>
      </c>
      <c r="C82" s="29" t="s">
        <v>671</v>
      </c>
      <c r="D82" s="58" t="s">
        <v>679</v>
      </c>
      <c r="E82" s="58"/>
      <c r="F82" s="32" t="s">
        <v>377</v>
      </c>
      <c r="G82" s="30" t="s">
        <v>506</v>
      </c>
      <c r="H82" s="35"/>
      <c r="I82" s="59">
        <f t="shared" si="1"/>
        <v>0</v>
      </c>
      <c r="J82" s="59"/>
      <c r="K82" s="31"/>
    </row>
    <row r="83" spans="1:11" ht="96.75" customHeight="1">
      <c r="A83" s="28">
        <v>29</v>
      </c>
      <c r="B83" s="29" t="s">
        <v>680</v>
      </c>
      <c r="C83" s="29" t="s">
        <v>681</v>
      </c>
      <c r="D83" s="58" t="s">
        <v>682</v>
      </c>
      <c r="E83" s="58"/>
      <c r="F83" s="32" t="s">
        <v>182</v>
      </c>
      <c r="G83" s="30" t="s">
        <v>683</v>
      </c>
      <c r="H83" s="35"/>
      <c r="I83" s="59">
        <f t="shared" si="1"/>
        <v>0</v>
      </c>
      <c r="J83" s="59"/>
      <c r="K83" s="31"/>
    </row>
    <row r="84" spans="1:11" ht="95.25" customHeight="1">
      <c r="A84" s="28">
        <v>30</v>
      </c>
      <c r="B84" s="29" t="s">
        <v>684</v>
      </c>
      <c r="C84" s="29" t="s">
        <v>681</v>
      </c>
      <c r="D84" s="58" t="s">
        <v>685</v>
      </c>
      <c r="E84" s="58"/>
      <c r="F84" s="32" t="s">
        <v>182</v>
      </c>
      <c r="G84" s="30" t="s">
        <v>686</v>
      </c>
      <c r="H84" s="35"/>
      <c r="I84" s="59">
        <f t="shared" si="1"/>
        <v>0</v>
      </c>
      <c r="J84" s="59"/>
      <c r="K84" s="31"/>
    </row>
    <row r="85" spans="1:11" ht="70.5" customHeight="1">
      <c r="A85" s="28">
        <v>31</v>
      </c>
      <c r="B85" s="29" t="s">
        <v>687</v>
      </c>
      <c r="C85" s="29" t="s">
        <v>681</v>
      </c>
      <c r="D85" s="58" t="s">
        <v>688</v>
      </c>
      <c r="E85" s="58"/>
      <c r="F85" s="32" t="s">
        <v>182</v>
      </c>
      <c r="G85" s="30" t="s">
        <v>689</v>
      </c>
      <c r="H85" s="35"/>
      <c r="I85" s="59">
        <f t="shared" si="1"/>
        <v>0</v>
      </c>
      <c r="J85" s="59"/>
      <c r="K85" s="31"/>
    </row>
    <row r="86" spans="1:11" ht="93" customHeight="1">
      <c r="A86" s="28">
        <v>32</v>
      </c>
      <c r="B86" s="29" t="s">
        <v>690</v>
      </c>
      <c r="C86" s="29" t="s">
        <v>681</v>
      </c>
      <c r="D86" s="58" t="s">
        <v>691</v>
      </c>
      <c r="E86" s="58"/>
      <c r="F86" s="32" t="s">
        <v>182</v>
      </c>
      <c r="G86" s="30" t="s">
        <v>692</v>
      </c>
      <c r="H86" s="35"/>
      <c r="I86" s="59">
        <f t="shared" si="1"/>
        <v>0</v>
      </c>
      <c r="J86" s="59"/>
      <c r="K86" s="31"/>
    </row>
    <row r="87" spans="1:11" ht="96" customHeight="1">
      <c r="A87" s="28">
        <v>33</v>
      </c>
      <c r="B87" s="29" t="s">
        <v>693</v>
      </c>
      <c r="C87" s="29" t="s">
        <v>681</v>
      </c>
      <c r="D87" s="58" t="s">
        <v>694</v>
      </c>
      <c r="E87" s="58"/>
      <c r="F87" s="32" t="s">
        <v>182</v>
      </c>
      <c r="G87" s="30" t="s">
        <v>695</v>
      </c>
      <c r="H87" s="35"/>
      <c r="I87" s="59">
        <f t="shared" si="1"/>
        <v>0</v>
      </c>
      <c r="J87" s="59"/>
      <c r="K87" s="31"/>
    </row>
    <row r="88" spans="1:11" ht="93.75" customHeight="1">
      <c r="A88" s="28">
        <v>34</v>
      </c>
      <c r="B88" s="29" t="s">
        <v>696</v>
      </c>
      <c r="C88" s="29" t="s">
        <v>681</v>
      </c>
      <c r="D88" s="58" t="s">
        <v>697</v>
      </c>
      <c r="E88" s="58"/>
      <c r="F88" s="32" t="s">
        <v>182</v>
      </c>
      <c r="G88" s="30" t="s">
        <v>698</v>
      </c>
      <c r="H88" s="35"/>
      <c r="I88" s="59">
        <f t="shared" si="1"/>
        <v>0</v>
      </c>
      <c r="J88" s="59"/>
      <c r="K88" s="31"/>
    </row>
    <row r="89" spans="1:11" ht="91.5" customHeight="1">
      <c r="A89" s="28">
        <v>35</v>
      </c>
      <c r="B89" s="29" t="s">
        <v>699</v>
      </c>
      <c r="C89" s="29" t="s">
        <v>681</v>
      </c>
      <c r="D89" s="58" t="s">
        <v>700</v>
      </c>
      <c r="E89" s="58"/>
      <c r="F89" s="32" t="s">
        <v>182</v>
      </c>
      <c r="G89" s="30" t="s">
        <v>701</v>
      </c>
      <c r="H89" s="35"/>
      <c r="I89" s="59">
        <f t="shared" si="1"/>
        <v>0</v>
      </c>
      <c r="J89" s="59"/>
      <c r="K89" s="31"/>
    </row>
    <row r="90" spans="1:11" ht="91.5" customHeight="1">
      <c r="A90" s="28">
        <v>36</v>
      </c>
      <c r="B90" s="29" t="s">
        <v>702</v>
      </c>
      <c r="C90" s="29" t="s">
        <v>703</v>
      </c>
      <c r="D90" s="58" t="s">
        <v>704</v>
      </c>
      <c r="E90" s="58"/>
      <c r="F90" s="32" t="s">
        <v>182</v>
      </c>
      <c r="G90" s="30" t="s">
        <v>705</v>
      </c>
      <c r="H90" s="35"/>
      <c r="I90" s="59">
        <f t="shared" si="1"/>
        <v>0</v>
      </c>
      <c r="J90" s="59"/>
      <c r="K90" s="31"/>
    </row>
    <row r="91" spans="1:11" ht="72.75" customHeight="1">
      <c r="A91" s="28">
        <v>37</v>
      </c>
      <c r="B91" s="29" t="s">
        <v>706</v>
      </c>
      <c r="C91" s="29" t="s">
        <v>703</v>
      </c>
      <c r="D91" s="58" t="s">
        <v>707</v>
      </c>
      <c r="E91" s="58"/>
      <c r="F91" s="32" t="s">
        <v>182</v>
      </c>
      <c r="G91" s="30" t="s">
        <v>708</v>
      </c>
      <c r="H91" s="35"/>
      <c r="I91" s="59">
        <f t="shared" si="1"/>
        <v>0</v>
      </c>
      <c r="J91" s="59"/>
      <c r="K91" s="31"/>
    </row>
    <row r="92" spans="1:11" ht="91.5" customHeight="1">
      <c r="A92" s="28">
        <v>38</v>
      </c>
      <c r="B92" s="29" t="s">
        <v>709</v>
      </c>
      <c r="C92" s="29" t="s">
        <v>703</v>
      </c>
      <c r="D92" s="58" t="s">
        <v>710</v>
      </c>
      <c r="E92" s="58"/>
      <c r="F92" s="32" t="s">
        <v>182</v>
      </c>
      <c r="G92" s="30" t="s">
        <v>711</v>
      </c>
      <c r="H92" s="35"/>
      <c r="I92" s="59">
        <f t="shared" si="1"/>
        <v>0</v>
      </c>
      <c r="J92" s="59"/>
      <c r="K92" s="31"/>
    </row>
    <row r="93" spans="1:11" ht="69" customHeight="1">
      <c r="A93" s="28">
        <v>39</v>
      </c>
      <c r="B93" s="29" t="s">
        <v>712</v>
      </c>
      <c r="C93" s="29" t="s">
        <v>703</v>
      </c>
      <c r="D93" s="58" t="s">
        <v>713</v>
      </c>
      <c r="E93" s="58"/>
      <c r="F93" s="32" t="s">
        <v>182</v>
      </c>
      <c r="G93" s="30" t="s">
        <v>714</v>
      </c>
      <c r="H93" s="35"/>
      <c r="I93" s="59">
        <f t="shared" si="1"/>
        <v>0</v>
      </c>
      <c r="J93" s="59"/>
      <c r="K93" s="31"/>
    </row>
    <row r="94" spans="1:11" ht="91.5" customHeight="1">
      <c r="A94" s="28">
        <v>40</v>
      </c>
      <c r="B94" s="29" t="s">
        <v>715</v>
      </c>
      <c r="C94" s="29" t="s">
        <v>716</v>
      </c>
      <c r="D94" s="58" t="s">
        <v>717</v>
      </c>
      <c r="E94" s="58"/>
      <c r="F94" s="32" t="s">
        <v>182</v>
      </c>
      <c r="G94" s="30" t="s">
        <v>718</v>
      </c>
      <c r="H94" s="35"/>
      <c r="I94" s="59">
        <f t="shared" si="1"/>
        <v>0</v>
      </c>
      <c r="J94" s="59"/>
      <c r="K94" s="31"/>
    </row>
    <row r="95" spans="1:11" ht="102.75" customHeight="1">
      <c r="A95" s="28">
        <v>41</v>
      </c>
      <c r="B95" s="29" t="s">
        <v>719</v>
      </c>
      <c r="C95" s="29" t="s">
        <v>720</v>
      </c>
      <c r="D95" s="58" t="s">
        <v>721</v>
      </c>
      <c r="E95" s="58"/>
      <c r="F95" s="32" t="s">
        <v>170</v>
      </c>
      <c r="G95" s="30" t="s">
        <v>316</v>
      </c>
      <c r="H95" s="35"/>
      <c r="I95" s="59">
        <f t="shared" si="1"/>
        <v>0</v>
      </c>
      <c r="J95" s="59"/>
      <c r="K95" s="31"/>
    </row>
    <row r="96" spans="1:11" ht="94.5" customHeight="1">
      <c r="A96" s="28">
        <v>42</v>
      </c>
      <c r="B96" s="29" t="s">
        <v>722</v>
      </c>
      <c r="C96" s="29" t="s">
        <v>716</v>
      </c>
      <c r="D96" s="58" t="s">
        <v>723</v>
      </c>
      <c r="E96" s="58"/>
      <c r="F96" s="32" t="s">
        <v>182</v>
      </c>
      <c r="G96" s="30" t="s">
        <v>724</v>
      </c>
      <c r="H96" s="35"/>
      <c r="I96" s="59">
        <f t="shared" si="1"/>
        <v>0</v>
      </c>
      <c r="J96" s="59"/>
      <c r="K96" s="31"/>
    </row>
    <row r="97" spans="1:11" ht="102" customHeight="1">
      <c r="A97" s="28">
        <v>43</v>
      </c>
      <c r="B97" s="29" t="s">
        <v>725</v>
      </c>
      <c r="C97" s="29" t="s">
        <v>720</v>
      </c>
      <c r="D97" s="58" t="s">
        <v>726</v>
      </c>
      <c r="E97" s="58"/>
      <c r="F97" s="32" t="s">
        <v>170</v>
      </c>
      <c r="G97" s="30" t="s">
        <v>332</v>
      </c>
      <c r="H97" s="35"/>
      <c r="I97" s="59">
        <f t="shared" si="1"/>
        <v>0</v>
      </c>
      <c r="J97" s="59"/>
      <c r="K97" s="31"/>
    </row>
    <row r="98" spans="1:11" ht="111" customHeight="1">
      <c r="A98" s="28">
        <v>44</v>
      </c>
      <c r="B98" s="29" t="s">
        <v>727</v>
      </c>
      <c r="C98" s="29" t="s">
        <v>716</v>
      </c>
      <c r="D98" s="58" t="s">
        <v>728</v>
      </c>
      <c r="E98" s="58"/>
      <c r="F98" s="32" t="s">
        <v>182</v>
      </c>
      <c r="G98" s="30" t="s">
        <v>729</v>
      </c>
      <c r="H98" s="35"/>
      <c r="I98" s="59">
        <f t="shared" si="1"/>
        <v>0</v>
      </c>
      <c r="J98" s="59"/>
      <c r="K98" s="31"/>
    </row>
    <row r="99" spans="1:11" ht="107.25" customHeight="1">
      <c r="A99" s="28">
        <v>45</v>
      </c>
      <c r="B99" s="29" t="s">
        <v>730</v>
      </c>
      <c r="C99" s="29" t="s">
        <v>720</v>
      </c>
      <c r="D99" s="58" t="s">
        <v>721</v>
      </c>
      <c r="E99" s="58"/>
      <c r="F99" s="32" t="s">
        <v>170</v>
      </c>
      <c r="G99" s="30" t="s">
        <v>316</v>
      </c>
      <c r="H99" s="35"/>
      <c r="I99" s="59">
        <f t="shared" si="1"/>
        <v>0</v>
      </c>
      <c r="J99" s="59"/>
      <c r="K99" s="31"/>
    </row>
    <row r="100" spans="1:11" ht="90.75" customHeight="1">
      <c r="A100" s="28">
        <v>46</v>
      </c>
      <c r="B100" s="29" t="s">
        <v>731</v>
      </c>
      <c r="C100" s="29" t="s">
        <v>732</v>
      </c>
      <c r="D100" s="58" t="s">
        <v>733</v>
      </c>
      <c r="E100" s="58"/>
      <c r="F100" s="32" t="s">
        <v>182</v>
      </c>
      <c r="G100" s="30" t="s">
        <v>734</v>
      </c>
      <c r="H100" s="35"/>
      <c r="I100" s="59">
        <f t="shared" si="1"/>
        <v>0</v>
      </c>
      <c r="J100" s="59"/>
      <c r="K100" s="31"/>
    </row>
    <row r="101" spans="1:11" ht="48" customHeight="1">
      <c r="A101" s="28">
        <v>47</v>
      </c>
      <c r="B101" s="29" t="s">
        <v>735</v>
      </c>
      <c r="C101" s="29" t="s">
        <v>736</v>
      </c>
      <c r="D101" s="58" t="s">
        <v>737</v>
      </c>
      <c r="E101" s="58"/>
      <c r="F101" s="32" t="s">
        <v>526</v>
      </c>
      <c r="G101" s="30" t="s">
        <v>738</v>
      </c>
      <c r="H101" s="35"/>
      <c r="I101" s="59">
        <f t="shared" si="1"/>
        <v>0</v>
      </c>
      <c r="J101" s="59"/>
      <c r="K101" s="31"/>
    </row>
    <row r="102" spans="1:11" ht="49.5" customHeight="1">
      <c r="A102" s="28">
        <v>48</v>
      </c>
      <c r="B102" s="29" t="s">
        <v>739</v>
      </c>
      <c r="C102" s="29" t="s">
        <v>740</v>
      </c>
      <c r="D102" s="58" t="s">
        <v>741</v>
      </c>
      <c r="E102" s="58"/>
      <c r="F102" s="32" t="s">
        <v>742</v>
      </c>
      <c r="G102" s="30" t="s">
        <v>316</v>
      </c>
      <c r="H102" s="35"/>
      <c r="I102" s="59">
        <f t="shared" si="1"/>
        <v>0</v>
      </c>
      <c r="J102" s="59"/>
      <c r="K102" s="31"/>
    </row>
    <row r="103" spans="1:11" ht="105.75" customHeight="1">
      <c r="A103" s="28">
        <v>49</v>
      </c>
      <c r="B103" s="29" t="s">
        <v>743</v>
      </c>
      <c r="C103" s="29" t="s">
        <v>744</v>
      </c>
      <c r="D103" s="58" t="s">
        <v>745</v>
      </c>
      <c r="E103" s="58"/>
      <c r="F103" s="32" t="s">
        <v>170</v>
      </c>
      <c r="G103" s="30" t="s">
        <v>746</v>
      </c>
      <c r="H103" s="35"/>
      <c r="I103" s="59">
        <f t="shared" si="1"/>
        <v>0</v>
      </c>
      <c r="J103" s="59"/>
      <c r="K103" s="31"/>
    </row>
    <row r="104" spans="1:11" ht="93.75" customHeight="1">
      <c r="A104" s="28">
        <v>50</v>
      </c>
      <c r="B104" s="29" t="s">
        <v>747</v>
      </c>
      <c r="C104" s="29" t="s">
        <v>748</v>
      </c>
      <c r="D104" s="58" t="s">
        <v>749</v>
      </c>
      <c r="E104" s="58"/>
      <c r="F104" s="32" t="s">
        <v>170</v>
      </c>
      <c r="G104" s="30" t="s">
        <v>746</v>
      </c>
      <c r="H104" s="35"/>
      <c r="I104" s="59">
        <f t="shared" si="1"/>
        <v>0</v>
      </c>
      <c r="J104" s="59"/>
      <c r="K104" s="31"/>
    </row>
    <row r="105" spans="1:11" ht="18" customHeight="1">
      <c r="A105" s="28"/>
      <c r="B105" s="29"/>
      <c r="C105" s="29" t="s">
        <v>750</v>
      </c>
      <c r="D105" s="58"/>
      <c r="E105" s="58"/>
      <c r="F105" s="29"/>
      <c r="G105" s="30"/>
      <c r="H105" s="34"/>
      <c r="I105" s="59"/>
      <c r="J105" s="59"/>
      <c r="K105" s="31"/>
    </row>
    <row r="106" spans="1:11" ht="18" customHeight="1">
      <c r="A106" s="28"/>
      <c r="B106" s="29"/>
      <c r="C106" s="29" t="s">
        <v>751</v>
      </c>
      <c r="D106" s="58"/>
      <c r="E106" s="58"/>
      <c r="F106" s="29"/>
      <c r="G106" s="30"/>
      <c r="H106" s="34"/>
      <c r="I106" s="59"/>
      <c r="J106" s="59"/>
      <c r="K106" s="31"/>
    </row>
    <row r="107" spans="1:11" ht="43.5" customHeight="1">
      <c r="A107" s="28">
        <v>1</v>
      </c>
      <c r="B107" s="29" t="s">
        <v>752</v>
      </c>
      <c r="C107" s="29" t="s">
        <v>753</v>
      </c>
      <c r="D107" s="58" t="s">
        <v>754</v>
      </c>
      <c r="E107" s="58"/>
      <c r="F107" s="32" t="s">
        <v>182</v>
      </c>
      <c r="G107" s="30" t="s">
        <v>755</v>
      </c>
      <c r="H107" s="35"/>
      <c r="I107" s="59">
        <f t="shared" si="1"/>
        <v>0</v>
      </c>
      <c r="J107" s="59"/>
      <c r="K107" s="31"/>
    </row>
    <row r="108" spans="1:11" ht="61.5" customHeight="1">
      <c r="A108" s="28">
        <v>2</v>
      </c>
      <c r="B108" s="29" t="s">
        <v>756</v>
      </c>
      <c r="C108" s="29" t="s">
        <v>732</v>
      </c>
      <c r="D108" s="58" t="s">
        <v>757</v>
      </c>
      <c r="E108" s="58"/>
      <c r="F108" s="32" t="s">
        <v>182</v>
      </c>
      <c r="G108" s="30" t="s">
        <v>758</v>
      </c>
      <c r="H108" s="35"/>
      <c r="I108" s="59">
        <f t="shared" si="1"/>
        <v>0</v>
      </c>
      <c r="J108" s="59"/>
      <c r="K108" s="31"/>
    </row>
    <row r="109" spans="1:11" ht="41.25" customHeight="1">
      <c r="A109" s="28">
        <v>3</v>
      </c>
      <c r="B109" s="29" t="s">
        <v>759</v>
      </c>
      <c r="C109" s="29" t="s">
        <v>736</v>
      </c>
      <c r="D109" s="58" t="s">
        <v>737</v>
      </c>
      <c r="E109" s="58"/>
      <c r="F109" s="32" t="s">
        <v>526</v>
      </c>
      <c r="G109" s="30" t="s">
        <v>760</v>
      </c>
      <c r="H109" s="35"/>
      <c r="I109" s="59">
        <f t="shared" si="1"/>
        <v>0</v>
      </c>
      <c r="J109" s="59"/>
      <c r="K109" s="31"/>
    </row>
    <row r="110" spans="1:11" ht="89.25" customHeight="1">
      <c r="A110" s="28">
        <v>4</v>
      </c>
      <c r="B110" s="29" t="s">
        <v>761</v>
      </c>
      <c r="C110" s="29" t="s">
        <v>762</v>
      </c>
      <c r="D110" s="58" t="s">
        <v>763</v>
      </c>
      <c r="E110" s="58"/>
      <c r="F110" s="32" t="s">
        <v>170</v>
      </c>
      <c r="G110" s="30" t="s">
        <v>308</v>
      </c>
      <c r="H110" s="35"/>
      <c r="I110" s="59">
        <f t="shared" si="1"/>
        <v>0</v>
      </c>
      <c r="J110" s="59"/>
      <c r="K110" s="31"/>
    </row>
    <row r="111" spans="1:11" ht="89.25" customHeight="1">
      <c r="A111" s="28">
        <v>5</v>
      </c>
      <c r="B111" s="29" t="s">
        <v>764</v>
      </c>
      <c r="C111" s="29" t="s">
        <v>681</v>
      </c>
      <c r="D111" s="58" t="s">
        <v>700</v>
      </c>
      <c r="E111" s="58"/>
      <c r="F111" s="32" t="s">
        <v>182</v>
      </c>
      <c r="G111" s="30" t="s">
        <v>765</v>
      </c>
      <c r="H111" s="35"/>
      <c r="I111" s="59">
        <f t="shared" si="1"/>
        <v>0</v>
      </c>
      <c r="J111" s="59"/>
      <c r="K111" s="31"/>
    </row>
    <row r="112" spans="1:11" ht="39.75" customHeight="1">
      <c r="A112" s="28">
        <v>6</v>
      </c>
      <c r="B112" s="29" t="s">
        <v>766</v>
      </c>
      <c r="C112" s="29" t="s">
        <v>767</v>
      </c>
      <c r="D112" s="58" t="s">
        <v>768</v>
      </c>
      <c r="E112" s="58"/>
      <c r="F112" s="32" t="s">
        <v>182</v>
      </c>
      <c r="G112" s="30" t="s">
        <v>769</v>
      </c>
      <c r="H112" s="35"/>
      <c r="I112" s="59">
        <f t="shared" si="1"/>
        <v>0</v>
      </c>
      <c r="J112" s="59"/>
      <c r="K112" s="31"/>
    </row>
    <row r="113" spans="1:11" ht="79.5" customHeight="1">
      <c r="A113" s="28">
        <v>7</v>
      </c>
      <c r="B113" s="29" t="s">
        <v>770</v>
      </c>
      <c r="C113" s="29" t="s">
        <v>771</v>
      </c>
      <c r="D113" s="58" t="s">
        <v>772</v>
      </c>
      <c r="E113" s="58"/>
      <c r="F113" s="32" t="s">
        <v>170</v>
      </c>
      <c r="G113" s="30" t="s">
        <v>426</v>
      </c>
      <c r="H113" s="35"/>
      <c r="I113" s="59">
        <f t="shared" si="1"/>
        <v>0</v>
      </c>
      <c r="J113" s="59"/>
      <c r="K113" s="31"/>
    </row>
    <row r="114" spans="1:11" ht="105" customHeight="1">
      <c r="A114" s="28">
        <v>8</v>
      </c>
      <c r="B114" s="29" t="s">
        <v>773</v>
      </c>
      <c r="C114" s="29" t="s">
        <v>748</v>
      </c>
      <c r="D114" s="58" t="s">
        <v>774</v>
      </c>
      <c r="E114" s="58"/>
      <c r="F114" s="32" t="s">
        <v>170</v>
      </c>
      <c r="G114" s="30" t="s">
        <v>605</v>
      </c>
      <c r="H114" s="35"/>
      <c r="I114" s="59">
        <f t="shared" si="1"/>
        <v>0</v>
      </c>
      <c r="J114" s="59"/>
      <c r="K114" s="31"/>
    </row>
    <row r="115" spans="1:11" ht="18" customHeight="1">
      <c r="A115" s="28"/>
      <c r="B115" s="29"/>
      <c r="C115" s="29" t="s">
        <v>775</v>
      </c>
      <c r="D115" s="58"/>
      <c r="E115" s="58"/>
      <c r="F115" s="29"/>
      <c r="G115" s="30"/>
      <c r="H115" s="34"/>
      <c r="I115" s="59"/>
      <c r="J115" s="59"/>
      <c r="K115" s="31"/>
    </row>
    <row r="116" spans="1:11" ht="39.75" customHeight="1">
      <c r="A116" s="28">
        <v>1</v>
      </c>
      <c r="B116" s="29" t="s">
        <v>776</v>
      </c>
      <c r="C116" s="29" t="s">
        <v>777</v>
      </c>
      <c r="D116" s="58" t="s">
        <v>778</v>
      </c>
      <c r="E116" s="58"/>
      <c r="F116" s="32" t="s">
        <v>182</v>
      </c>
      <c r="G116" s="30" t="s">
        <v>779</v>
      </c>
      <c r="H116" s="35"/>
      <c r="I116" s="59">
        <f t="shared" si="1"/>
        <v>0</v>
      </c>
      <c r="J116" s="59"/>
      <c r="K116" s="31"/>
    </row>
    <row r="117" spans="1:11" ht="40.5" customHeight="1">
      <c r="A117" s="28">
        <v>2</v>
      </c>
      <c r="B117" s="29" t="s">
        <v>780</v>
      </c>
      <c r="C117" s="29" t="s">
        <v>777</v>
      </c>
      <c r="D117" s="58" t="s">
        <v>781</v>
      </c>
      <c r="E117" s="58"/>
      <c r="F117" s="32" t="s">
        <v>182</v>
      </c>
      <c r="G117" s="30" t="s">
        <v>782</v>
      </c>
      <c r="H117" s="35"/>
      <c r="I117" s="59">
        <f t="shared" si="1"/>
        <v>0</v>
      </c>
      <c r="J117" s="59"/>
      <c r="K117" s="31"/>
    </row>
    <row r="118" spans="1:11" ht="39" customHeight="1">
      <c r="A118" s="28">
        <v>3</v>
      </c>
      <c r="B118" s="29" t="s">
        <v>783</v>
      </c>
      <c r="C118" s="29" t="s">
        <v>784</v>
      </c>
      <c r="D118" s="58" t="s">
        <v>785</v>
      </c>
      <c r="E118" s="58"/>
      <c r="F118" s="32" t="s">
        <v>613</v>
      </c>
      <c r="G118" s="30" t="s">
        <v>786</v>
      </c>
      <c r="H118" s="35"/>
      <c r="I118" s="59">
        <f t="shared" si="1"/>
        <v>0</v>
      </c>
      <c r="J118" s="59"/>
      <c r="K118" s="31"/>
    </row>
    <row r="119" spans="1:11" ht="39" customHeight="1">
      <c r="A119" s="28">
        <v>4</v>
      </c>
      <c r="B119" s="29" t="s">
        <v>787</v>
      </c>
      <c r="C119" s="29" t="s">
        <v>784</v>
      </c>
      <c r="D119" s="58" t="s">
        <v>788</v>
      </c>
      <c r="E119" s="58"/>
      <c r="F119" s="32" t="s">
        <v>613</v>
      </c>
      <c r="G119" s="30" t="s">
        <v>308</v>
      </c>
      <c r="H119" s="35"/>
      <c r="I119" s="59">
        <f t="shared" si="1"/>
        <v>0</v>
      </c>
      <c r="J119" s="59"/>
      <c r="K119" s="31"/>
    </row>
    <row r="120" spans="1:11" ht="80.25" customHeight="1">
      <c r="A120" s="28">
        <v>5</v>
      </c>
      <c r="B120" s="29" t="s">
        <v>789</v>
      </c>
      <c r="C120" s="29" t="s">
        <v>790</v>
      </c>
      <c r="D120" s="58" t="s">
        <v>791</v>
      </c>
      <c r="E120" s="58"/>
      <c r="F120" s="32" t="s">
        <v>182</v>
      </c>
      <c r="G120" s="30" t="s">
        <v>792</v>
      </c>
      <c r="H120" s="35"/>
      <c r="I120" s="59">
        <f t="shared" si="1"/>
        <v>0</v>
      </c>
      <c r="J120" s="59"/>
      <c r="K120" s="31"/>
    </row>
    <row r="121" spans="1:11" ht="67.5" customHeight="1">
      <c r="A121" s="28">
        <v>6</v>
      </c>
      <c r="B121" s="29" t="s">
        <v>793</v>
      </c>
      <c r="C121" s="29" t="s">
        <v>794</v>
      </c>
      <c r="D121" s="58" t="s">
        <v>795</v>
      </c>
      <c r="E121" s="58"/>
      <c r="F121" s="32" t="s">
        <v>182</v>
      </c>
      <c r="G121" s="30" t="s">
        <v>796</v>
      </c>
      <c r="H121" s="35"/>
      <c r="I121" s="59">
        <f t="shared" si="1"/>
        <v>0</v>
      </c>
      <c r="J121" s="59"/>
      <c r="K121" s="31"/>
    </row>
    <row r="122" spans="1:11" ht="54" customHeight="1">
      <c r="A122" s="28">
        <v>7</v>
      </c>
      <c r="B122" s="29" t="s">
        <v>797</v>
      </c>
      <c r="C122" s="29" t="s">
        <v>798</v>
      </c>
      <c r="D122" s="58" t="s">
        <v>799</v>
      </c>
      <c r="E122" s="58"/>
      <c r="F122" s="32" t="s">
        <v>182</v>
      </c>
      <c r="G122" s="30" t="s">
        <v>796</v>
      </c>
      <c r="H122" s="35"/>
      <c r="I122" s="59">
        <f t="shared" si="1"/>
        <v>0</v>
      </c>
      <c r="J122" s="59"/>
      <c r="K122" s="31"/>
    </row>
    <row r="123" spans="1:11" ht="42.75" customHeight="1">
      <c r="A123" s="28">
        <v>8</v>
      </c>
      <c r="B123" s="29" t="s">
        <v>800</v>
      </c>
      <c r="C123" s="29" t="s">
        <v>801</v>
      </c>
      <c r="D123" s="58" t="s">
        <v>802</v>
      </c>
      <c r="E123" s="58"/>
      <c r="F123" s="32" t="s">
        <v>742</v>
      </c>
      <c r="G123" s="30" t="s">
        <v>308</v>
      </c>
      <c r="H123" s="35"/>
      <c r="I123" s="59">
        <f t="shared" si="1"/>
        <v>0</v>
      </c>
      <c r="J123" s="59"/>
      <c r="K123" s="31"/>
    </row>
    <row r="124" spans="1:11" ht="18" customHeight="1">
      <c r="A124" s="28"/>
      <c r="B124" s="29"/>
      <c r="C124" s="29" t="s">
        <v>803</v>
      </c>
      <c r="D124" s="58"/>
      <c r="E124" s="58"/>
      <c r="F124" s="29"/>
      <c r="G124" s="30"/>
      <c r="H124" s="34"/>
      <c r="I124" s="59"/>
      <c r="J124" s="59"/>
      <c r="K124" s="31"/>
    </row>
    <row r="125" spans="1:11" ht="75.75" customHeight="1">
      <c r="A125" s="28">
        <v>1</v>
      </c>
      <c r="B125" s="29" t="s">
        <v>804</v>
      </c>
      <c r="C125" s="29" t="s">
        <v>805</v>
      </c>
      <c r="D125" s="58" t="s">
        <v>806</v>
      </c>
      <c r="E125" s="58"/>
      <c r="F125" s="32" t="s">
        <v>613</v>
      </c>
      <c r="G125" s="30" t="s">
        <v>807</v>
      </c>
      <c r="H125" s="35"/>
      <c r="I125" s="59">
        <f t="shared" si="1"/>
        <v>0</v>
      </c>
      <c r="J125" s="59"/>
      <c r="K125" s="31"/>
    </row>
    <row r="126" spans="1:11" ht="79.5" customHeight="1">
      <c r="A126" s="28">
        <v>2</v>
      </c>
      <c r="B126" s="29" t="s">
        <v>808</v>
      </c>
      <c r="C126" s="29" t="s">
        <v>805</v>
      </c>
      <c r="D126" s="58" t="s">
        <v>809</v>
      </c>
      <c r="E126" s="58"/>
      <c r="F126" s="32" t="s">
        <v>613</v>
      </c>
      <c r="G126" s="30" t="s">
        <v>332</v>
      </c>
      <c r="H126" s="35"/>
      <c r="I126" s="59">
        <f t="shared" si="1"/>
        <v>0</v>
      </c>
      <c r="J126" s="59"/>
      <c r="K126" s="31"/>
    </row>
    <row r="127" spans="1:11" ht="82.5" customHeight="1">
      <c r="A127" s="28">
        <v>3</v>
      </c>
      <c r="B127" s="29" t="s">
        <v>810</v>
      </c>
      <c r="C127" s="29" t="s">
        <v>805</v>
      </c>
      <c r="D127" s="58" t="s">
        <v>811</v>
      </c>
      <c r="E127" s="58"/>
      <c r="F127" s="32" t="s">
        <v>613</v>
      </c>
      <c r="G127" s="30" t="s">
        <v>308</v>
      </c>
      <c r="H127" s="35"/>
      <c r="I127" s="59">
        <f t="shared" si="1"/>
        <v>0</v>
      </c>
      <c r="J127" s="59"/>
      <c r="K127" s="31"/>
    </row>
    <row r="128" spans="1:11" ht="144" customHeight="1">
      <c r="A128" s="28">
        <v>4</v>
      </c>
      <c r="B128" s="29" t="s">
        <v>812</v>
      </c>
      <c r="C128" s="29" t="s">
        <v>813</v>
      </c>
      <c r="D128" s="58" t="s">
        <v>814</v>
      </c>
      <c r="E128" s="58"/>
      <c r="F128" s="32" t="s">
        <v>613</v>
      </c>
      <c r="G128" s="30" t="s">
        <v>373</v>
      </c>
      <c r="H128" s="35"/>
      <c r="I128" s="59">
        <f t="shared" si="1"/>
        <v>0</v>
      </c>
      <c r="J128" s="59"/>
      <c r="K128" s="31"/>
    </row>
    <row r="129" spans="1:11" ht="126.75" customHeight="1">
      <c r="A129" s="28">
        <v>5</v>
      </c>
      <c r="B129" s="29" t="s">
        <v>815</v>
      </c>
      <c r="C129" s="29" t="s">
        <v>813</v>
      </c>
      <c r="D129" s="58" t="s">
        <v>816</v>
      </c>
      <c r="E129" s="58"/>
      <c r="F129" s="32" t="s">
        <v>613</v>
      </c>
      <c r="G129" s="30" t="s">
        <v>313</v>
      </c>
      <c r="H129" s="35"/>
      <c r="I129" s="59">
        <f t="shared" si="1"/>
        <v>0</v>
      </c>
      <c r="J129" s="59"/>
      <c r="K129" s="31"/>
    </row>
    <row r="130" spans="1:11" ht="147.75" customHeight="1">
      <c r="A130" s="28">
        <v>6</v>
      </c>
      <c r="B130" s="29" t="s">
        <v>817</v>
      </c>
      <c r="C130" s="29" t="s">
        <v>818</v>
      </c>
      <c r="D130" s="58" t="s">
        <v>819</v>
      </c>
      <c r="E130" s="58"/>
      <c r="F130" s="32" t="s">
        <v>613</v>
      </c>
      <c r="G130" s="30" t="s">
        <v>308</v>
      </c>
      <c r="H130" s="35"/>
      <c r="I130" s="59">
        <f t="shared" si="1"/>
        <v>0</v>
      </c>
      <c r="J130" s="59"/>
      <c r="K130" s="31"/>
    </row>
    <row r="131" spans="1:11" ht="69" customHeight="1">
      <c r="A131" s="28">
        <v>7</v>
      </c>
      <c r="B131" s="29" t="s">
        <v>820</v>
      </c>
      <c r="C131" s="29" t="s">
        <v>821</v>
      </c>
      <c r="D131" s="58" t="s">
        <v>822</v>
      </c>
      <c r="E131" s="58"/>
      <c r="F131" s="32" t="s">
        <v>60</v>
      </c>
      <c r="G131" s="30" t="s">
        <v>823</v>
      </c>
      <c r="H131" s="35"/>
      <c r="I131" s="59">
        <f t="shared" si="1"/>
        <v>0</v>
      </c>
      <c r="J131" s="59"/>
      <c r="K131" s="31"/>
    </row>
    <row r="132" spans="1:11" ht="51" customHeight="1">
      <c r="A132" s="28">
        <v>8</v>
      </c>
      <c r="B132" s="29" t="s">
        <v>824</v>
      </c>
      <c r="C132" s="29" t="s">
        <v>825</v>
      </c>
      <c r="D132" s="58" t="s">
        <v>826</v>
      </c>
      <c r="E132" s="58"/>
      <c r="F132" s="32" t="s">
        <v>170</v>
      </c>
      <c r="G132" s="30" t="s">
        <v>605</v>
      </c>
      <c r="H132" s="35"/>
      <c r="I132" s="59">
        <f t="shared" si="1"/>
        <v>0</v>
      </c>
      <c r="J132" s="59"/>
      <c r="K132" s="31"/>
    </row>
    <row r="133" spans="1:11" ht="52.5" customHeight="1">
      <c r="A133" s="28">
        <v>9</v>
      </c>
      <c r="B133" s="29" t="s">
        <v>827</v>
      </c>
      <c r="C133" s="29" t="s">
        <v>825</v>
      </c>
      <c r="D133" s="58" t="s">
        <v>828</v>
      </c>
      <c r="E133" s="58"/>
      <c r="F133" s="32" t="s">
        <v>170</v>
      </c>
      <c r="G133" s="30" t="s">
        <v>308</v>
      </c>
      <c r="H133" s="35"/>
      <c r="I133" s="59">
        <f t="shared" si="1"/>
        <v>0</v>
      </c>
      <c r="J133" s="59"/>
      <c r="K133" s="31"/>
    </row>
    <row r="134" spans="1:11" ht="41.25" customHeight="1">
      <c r="A134" s="28">
        <v>10</v>
      </c>
      <c r="B134" s="29" t="s">
        <v>829</v>
      </c>
      <c r="C134" s="29" t="s">
        <v>825</v>
      </c>
      <c r="D134" s="58" t="s">
        <v>830</v>
      </c>
      <c r="E134" s="58"/>
      <c r="F134" s="32" t="s">
        <v>170</v>
      </c>
      <c r="G134" s="30" t="s">
        <v>316</v>
      </c>
      <c r="H134" s="35"/>
      <c r="I134" s="59">
        <f t="shared" ref="I134:I152" si="2">ROUND(G134*H134,2)</f>
        <v>0</v>
      </c>
      <c r="J134" s="59"/>
      <c r="K134" s="31"/>
    </row>
    <row r="135" spans="1:11" ht="61.5" customHeight="1">
      <c r="A135" s="28">
        <v>11</v>
      </c>
      <c r="B135" s="29" t="s">
        <v>831</v>
      </c>
      <c r="C135" s="29" t="s">
        <v>821</v>
      </c>
      <c r="D135" s="58" t="s">
        <v>832</v>
      </c>
      <c r="E135" s="58"/>
      <c r="F135" s="32" t="s">
        <v>60</v>
      </c>
      <c r="G135" s="30" t="s">
        <v>833</v>
      </c>
      <c r="H135" s="35"/>
      <c r="I135" s="59">
        <f t="shared" si="2"/>
        <v>0</v>
      </c>
      <c r="J135" s="59"/>
      <c r="K135" s="31"/>
    </row>
    <row r="136" spans="1:11" ht="62.25" customHeight="1">
      <c r="A136" s="28">
        <v>12</v>
      </c>
      <c r="B136" s="29" t="s">
        <v>834</v>
      </c>
      <c r="C136" s="29" t="s">
        <v>821</v>
      </c>
      <c r="D136" s="58" t="s">
        <v>835</v>
      </c>
      <c r="E136" s="58"/>
      <c r="F136" s="32" t="s">
        <v>60</v>
      </c>
      <c r="G136" s="30" t="s">
        <v>836</v>
      </c>
      <c r="H136" s="35"/>
      <c r="I136" s="59">
        <f t="shared" si="2"/>
        <v>0</v>
      </c>
      <c r="J136" s="59"/>
      <c r="K136" s="31"/>
    </row>
    <row r="137" spans="1:11" ht="53.25" customHeight="1">
      <c r="A137" s="28">
        <v>13</v>
      </c>
      <c r="B137" s="29" t="s">
        <v>837</v>
      </c>
      <c r="C137" s="29" t="s">
        <v>838</v>
      </c>
      <c r="D137" s="58" t="s">
        <v>839</v>
      </c>
      <c r="E137" s="58"/>
      <c r="F137" s="32" t="s">
        <v>170</v>
      </c>
      <c r="G137" s="30" t="s">
        <v>316</v>
      </c>
      <c r="H137" s="35"/>
      <c r="I137" s="59">
        <f t="shared" si="2"/>
        <v>0</v>
      </c>
      <c r="J137" s="59"/>
      <c r="K137" s="31"/>
    </row>
    <row r="138" spans="1:11" ht="38.25" customHeight="1">
      <c r="A138" s="28">
        <v>14</v>
      </c>
      <c r="B138" s="29" t="s">
        <v>840</v>
      </c>
      <c r="C138" s="29" t="s">
        <v>841</v>
      </c>
      <c r="D138" s="58" t="s">
        <v>841</v>
      </c>
      <c r="E138" s="58"/>
      <c r="F138" s="32" t="s">
        <v>742</v>
      </c>
      <c r="G138" s="30" t="s">
        <v>308</v>
      </c>
      <c r="H138" s="35"/>
      <c r="I138" s="59">
        <f t="shared" si="2"/>
        <v>0</v>
      </c>
      <c r="J138" s="59"/>
      <c r="K138" s="31"/>
    </row>
    <row r="139" spans="1:11" ht="18" customHeight="1">
      <c r="A139" s="28"/>
      <c r="B139" s="29"/>
      <c r="C139" s="29" t="s">
        <v>842</v>
      </c>
      <c r="D139" s="58"/>
      <c r="E139" s="58"/>
      <c r="F139" s="29"/>
      <c r="G139" s="30"/>
      <c r="H139" s="34"/>
      <c r="I139" s="59"/>
      <c r="J139" s="59"/>
      <c r="K139" s="31"/>
    </row>
    <row r="140" spans="1:11" ht="59.25" customHeight="1">
      <c r="A140" s="28">
        <v>1</v>
      </c>
      <c r="B140" s="29" t="s">
        <v>843</v>
      </c>
      <c r="C140" s="29" t="s">
        <v>844</v>
      </c>
      <c r="D140" s="58" t="s">
        <v>845</v>
      </c>
      <c r="E140" s="58"/>
      <c r="F140" s="32" t="s">
        <v>846</v>
      </c>
      <c r="G140" s="30" t="s">
        <v>634</v>
      </c>
      <c r="H140" s="35"/>
      <c r="I140" s="59">
        <f t="shared" si="2"/>
        <v>0</v>
      </c>
      <c r="J140" s="59"/>
      <c r="K140" s="31"/>
    </row>
    <row r="141" spans="1:11" ht="168.75" customHeight="1">
      <c r="A141" s="28">
        <v>2</v>
      </c>
      <c r="B141" s="29" t="s">
        <v>847</v>
      </c>
      <c r="C141" s="29" t="s">
        <v>848</v>
      </c>
      <c r="D141" s="58" t="s">
        <v>849</v>
      </c>
      <c r="E141" s="58"/>
      <c r="F141" s="32" t="s">
        <v>377</v>
      </c>
      <c r="G141" s="30" t="s">
        <v>605</v>
      </c>
      <c r="H141" s="35"/>
      <c r="I141" s="59">
        <f t="shared" si="2"/>
        <v>0</v>
      </c>
      <c r="J141" s="59"/>
      <c r="K141" s="31"/>
    </row>
    <row r="142" spans="1:11" ht="156" customHeight="1">
      <c r="A142" s="28">
        <v>3</v>
      </c>
      <c r="B142" s="29" t="s">
        <v>850</v>
      </c>
      <c r="C142" s="29" t="s">
        <v>501</v>
      </c>
      <c r="D142" s="58" t="s">
        <v>851</v>
      </c>
      <c r="E142" s="58"/>
      <c r="F142" s="32" t="s">
        <v>182</v>
      </c>
      <c r="G142" s="30" t="s">
        <v>852</v>
      </c>
      <c r="H142" s="35"/>
      <c r="I142" s="59">
        <f t="shared" si="2"/>
        <v>0</v>
      </c>
      <c r="J142" s="59"/>
      <c r="K142" s="31"/>
    </row>
    <row r="143" spans="1:11" ht="149.25" customHeight="1">
      <c r="A143" s="28">
        <v>4</v>
      </c>
      <c r="B143" s="29" t="s">
        <v>853</v>
      </c>
      <c r="C143" s="29" t="s">
        <v>501</v>
      </c>
      <c r="D143" s="58" t="s">
        <v>854</v>
      </c>
      <c r="E143" s="58"/>
      <c r="F143" s="32" t="s">
        <v>182</v>
      </c>
      <c r="G143" s="30" t="s">
        <v>855</v>
      </c>
      <c r="H143" s="35"/>
      <c r="I143" s="59">
        <f t="shared" si="2"/>
        <v>0</v>
      </c>
      <c r="J143" s="59"/>
      <c r="K143" s="31"/>
    </row>
    <row r="144" spans="1:11" ht="41.25" customHeight="1">
      <c r="A144" s="28">
        <v>5</v>
      </c>
      <c r="B144" s="29" t="s">
        <v>856</v>
      </c>
      <c r="C144" s="29" t="s">
        <v>491</v>
      </c>
      <c r="D144" s="58" t="s">
        <v>857</v>
      </c>
      <c r="E144" s="58"/>
      <c r="F144" s="32" t="s">
        <v>170</v>
      </c>
      <c r="G144" s="30" t="s">
        <v>316</v>
      </c>
      <c r="H144" s="35"/>
      <c r="I144" s="59">
        <f t="shared" si="2"/>
        <v>0</v>
      </c>
      <c r="J144" s="59"/>
      <c r="K144" s="31"/>
    </row>
    <row r="145" spans="1:11" ht="45" customHeight="1">
      <c r="A145" s="28">
        <v>6</v>
      </c>
      <c r="B145" s="29" t="s">
        <v>858</v>
      </c>
      <c r="C145" s="29" t="s">
        <v>859</v>
      </c>
      <c r="D145" s="58" t="s">
        <v>860</v>
      </c>
      <c r="E145" s="58"/>
      <c r="F145" s="32" t="s">
        <v>861</v>
      </c>
      <c r="G145" s="30" t="s">
        <v>605</v>
      </c>
      <c r="H145" s="35"/>
      <c r="I145" s="59">
        <f t="shared" si="2"/>
        <v>0</v>
      </c>
      <c r="J145" s="59"/>
      <c r="K145" s="31"/>
    </row>
    <row r="146" spans="1:11" ht="81" customHeight="1">
      <c r="A146" s="28">
        <v>7</v>
      </c>
      <c r="B146" s="29" t="s">
        <v>862</v>
      </c>
      <c r="C146" s="29" t="s">
        <v>557</v>
      </c>
      <c r="D146" s="58" t="s">
        <v>863</v>
      </c>
      <c r="E146" s="58"/>
      <c r="F146" s="32" t="s">
        <v>170</v>
      </c>
      <c r="G146" s="30" t="s">
        <v>605</v>
      </c>
      <c r="H146" s="35"/>
      <c r="I146" s="59">
        <f t="shared" si="2"/>
        <v>0</v>
      </c>
      <c r="J146" s="59"/>
      <c r="K146" s="31"/>
    </row>
    <row r="147" spans="1:11" ht="84.75" customHeight="1">
      <c r="A147" s="28">
        <v>8</v>
      </c>
      <c r="B147" s="29" t="s">
        <v>864</v>
      </c>
      <c r="C147" s="29" t="s">
        <v>557</v>
      </c>
      <c r="D147" s="58" t="s">
        <v>865</v>
      </c>
      <c r="E147" s="58"/>
      <c r="F147" s="32" t="s">
        <v>170</v>
      </c>
      <c r="G147" s="30" t="s">
        <v>605</v>
      </c>
      <c r="H147" s="35"/>
      <c r="I147" s="59">
        <f t="shared" si="2"/>
        <v>0</v>
      </c>
      <c r="J147" s="59"/>
      <c r="K147" s="31"/>
    </row>
    <row r="148" spans="1:11" ht="82.5" customHeight="1">
      <c r="A148" s="28">
        <v>9</v>
      </c>
      <c r="B148" s="29" t="s">
        <v>866</v>
      </c>
      <c r="C148" s="29" t="s">
        <v>557</v>
      </c>
      <c r="D148" s="58" t="s">
        <v>867</v>
      </c>
      <c r="E148" s="58"/>
      <c r="F148" s="32" t="s">
        <v>170</v>
      </c>
      <c r="G148" s="30" t="s">
        <v>320</v>
      </c>
      <c r="H148" s="35"/>
      <c r="I148" s="59">
        <f t="shared" si="2"/>
        <v>0</v>
      </c>
      <c r="J148" s="59"/>
      <c r="K148" s="31"/>
    </row>
    <row r="149" spans="1:11" ht="61.5" customHeight="1">
      <c r="A149" s="28">
        <v>10</v>
      </c>
      <c r="B149" s="29" t="s">
        <v>868</v>
      </c>
      <c r="C149" s="29" t="s">
        <v>520</v>
      </c>
      <c r="D149" s="58" t="s">
        <v>869</v>
      </c>
      <c r="E149" s="58"/>
      <c r="F149" s="32" t="s">
        <v>60</v>
      </c>
      <c r="G149" s="30" t="s">
        <v>870</v>
      </c>
      <c r="H149" s="35"/>
      <c r="I149" s="59">
        <f t="shared" si="2"/>
        <v>0</v>
      </c>
      <c r="J149" s="59"/>
      <c r="K149" s="31"/>
    </row>
    <row r="150" spans="1:11" ht="78.75" customHeight="1">
      <c r="A150" s="28">
        <v>11</v>
      </c>
      <c r="B150" s="29" t="s">
        <v>871</v>
      </c>
      <c r="C150" s="29" t="s">
        <v>872</v>
      </c>
      <c r="D150" s="58" t="s">
        <v>873</v>
      </c>
      <c r="E150" s="58"/>
      <c r="F150" s="32" t="s">
        <v>526</v>
      </c>
      <c r="G150" s="30" t="s">
        <v>874</v>
      </c>
      <c r="H150" s="35"/>
      <c r="I150" s="59">
        <f t="shared" si="2"/>
        <v>0</v>
      </c>
      <c r="J150" s="59"/>
      <c r="K150" s="31"/>
    </row>
    <row r="151" spans="1:11" ht="18" customHeight="1">
      <c r="A151" s="28"/>
      <c r="B151" s="29"/>
      <c r="C151" s="29" t="s">
        <v>405</v>
      </c>
      <c r="D151" s="58"/>
      <c r="E151" s="58"/>
      <c r="F151" s="29"/>
      <c r="G151" s="30"/>
      <c r="H151" s="34"/>
      <c r="I151" s="59"/>
      <c r="J151" s="59"/>
      <c r="K151" s="31"/>
    </row>
    <row r="152" spans="1:11" ht="18" customHeight="1">
      <c r="A152" s="28">
        <v>1</v>
      </c>
      <c r="B152" s="29" t="s">
        <v>875</v>
      </c>
      <c r="C152" s="29" t="s">
        <v>876</v>
      </c>
      <c r="D152" s="58"/>
      <c r="E152" s="58"/>
      <c r="F152" s="32" t="s">
        <v>877</v>
      </c>
      <c r="G152" s="30" t="s">
        <v>308</v>
      </c>
      <c r="H152" s="35"/>
      <c r="I152" s="59">
        <f t="shared" si="2"/>
        <v>0</v>
      </c>
      <c r="J152" s="59"/>
      <c r="K152" s="31"/>
    </row>
    <row r="153" spans="1:11" ht="18" customHeight="1" thickBot="1">
      <c r="A153" s="66" t="s">
        <v>478</v>
      </c>
      <c r="B153" s="67"/>
      <c r="C153" s="67"/>
      <c r="D153" s="67"/>
      <c r="E153" s="67"/>
      <c r="F153" s="67"/>
      <c r="G153" s="67"/>
      <c r="H153" s="67"/>
      <c r="I153" s="68">
        <f>SUM(I7:J152)</f>
        <v>0</v>
      </c>
      <c r="J153" s="68"/>
      <c r="K153" s="33"/>
    </row>
    <row r="154" spans="1:11" ht="17.25" customHeight="1"/>
    <row r="155" spans="1:11" ht="17.25" customHeight="1"/>
  </sheetData>
  <sheetProtection algorithmName="SHA-512" hashValue="DoY51Y9XYubNuy9+eftie1PGwrWvTegn8Xi2bmG6aEHaix0hDYJc5yLfdpDIqRVeeO208AJjCq0JbfNM4piHcA==" saltValue="VQ1jjX85IfCmJwwuZoRRxQ==" spinCount="100000" sheet="1" objects="1" scenarios="1"/>
  <mergeCells count="309">
    <mergeCell ref="D151:E151"/>
    <mergeCell ref="I151:J151"/>
    <mergeCell ref="D152:E152"/>
    <mergeCell ref="I152:J152"/>
    <mergeCell ref="A153:H153"/>
    <mergeCell ref="I153:J153"/>
    <mergeCell ref="D149:E149"/>
    <mergeCell ref="I149:J149"/>
    <mergeCell ref="D150:E150"/>
    <mergeCell ref="I150:J150"/>
    <mergeCell ref="D146:E146"/>
    <mergeCell ref="I146:J146"/>
    <mergeCell ref="D147:E147"/>
    <mergeCell ref="I147:J147"/>
    <mergeCell ref="D148:E148"/>
    <mergeCell ref="I148:J148"/>
    <mergeCell ref="D143:E143"/>
    <mergeCell ref="I143:J143"/>
    <mergeCell ref="D144:E144"/>
    <mergeCell ref="I144:J144"/>
    <mergeCell ref="D145:E145"/>
    <mergeCell ref="I145:J145"/>
    <mergeCell ref="D140:E140"/>
    <mergeCell ref="I140:J140"/>
    <mergeCell ref="D141:E141"/>
    <mergeCell ref="I141:J141"/>
    <mergeCell ref="D142:E142"/>
    <mergeCell ref="I142:J142"/>
    <mergeCell ref="D138:E138"/>
    <mergeCell ref="I138:J138"/>
    <mergeCell ref="D139:E139"/>
    <mergeCell ref="I139:J139"/>
    <mergeCell ref="D135:E135"/>
    <mergeCell ref="I135:J135"/>
    <mergeCell ref="D136:E136"/>
    <mergeCell ref="I136:J136"/>
    <mergeCell ref="D137:E137"/>
    <mergeCell ref="I137:J137"/>
    <mergeCell ref="D132:E132"/>
    <mergeCell ref="I132:J132"/>
    <mergeCell ref="D133:E133"/>
    <mergeCell ref="I133:J133"/>
    <mergeCell ref="D134:E134"/>
    <mergeCell ref="I134:J134"/>
    <mergeCell ref="D129:E129"/>
    <mergeCell ref="I129:J129"/>
    <mergeCell ref="D130:E130"/>
    <mergeCell ref="I130:J130"/>
    <mergeCell ref="D131:E131"/>
    <mergeCell ref="I131:J131"/>
    <mergeCell ref="D126:E126"/>
    <mergeCell ref="I126:J126"/>
    <mergeCell ref="D127:E127"/>
    <mergeCell ref="I127:J127"/>
    <mergeCell ref="D128:E128"/>
    <mergeCell ref="I128:J128"/>
    <mergeCell ref="D124:E124"/>
    <mergeCell ref="I124:J124"/>
    <mergeCell ref="D125:E125"/>
    <mergeCell ref="I125:J125"/>
    <mergeCell ref="D121:E121"/>
    <mergeCell ref="I121:J121"/>
    <mergeCell ref="D122:E122"/>
    <mergeCell ref="I122:J122"/>
    <mergeCell ref="D123:E123"/>
    <mergeCell ref="I123:J123"/>
    <mergeCell ref="D118:E118"/>
    <mergeCell ref="I118:J118"/>
    <mergeCell ref="D119:E119"/>
    <mergeCell ref="I119:J119"/>
    <mergeCell ref="D120:E120"/>
    <mergeCell ref="I120:J120"/>
    <mergeCell ref="D115:E115"/>
    <mergeCell ref="I115:J115"/>
    <mergeCell ref="D116:E116"/>
    <mergeCell ref="I116:J116"/>
    <mergeCell ref="D117:E117"/>
    <mergeCell ref="I117:J117"/>
    <mergeCell ref="D112:E112"/>
    <mergeCell ref="I112:J112"/>
    <mergeCell ref="D113:E113"/>
    <mergeCell ref="I113:J113"/>
    <mergeCell ref="D114:E114"/>
    <mergeCell ref="I114:J114"/>
    <mergeCell ref="D109:E109"/>
    <mergeCell ref="I109:J109"/>
    <mergeCell ref="D110:E110"/>
    <mergeCell ref="I110:J110"/>
    <mergeCell ref="D111:E111"/>
    <mergeCell ref="I111:J111"/>
    <mergeCell ref="D106:E106"/>
    <mergeCell ref="I106:J106"/>
    <mergeCell ref="D107:E107"/>
    <mergeCell ref="I107:J107"/>
    <mergeCell ref="D108:E108"/>
    <mergeCell ref="I108:J108"/>
    <mergeCell ref="D103:E103"/>
    <mergeCell ref="I103:J103"/>
    <mergeCell ref="D104:E104"/>
    <mergeCell ref="I104:J104"/>
    <mergeCell ref="D105:E105"/>
    <mergeCell ref="I105:J105"/>
    <mergeCell ref="D100:E100"/>
    <mergeCell ref="I100:J100"/>
    <mergeCell ref="D101:E101"/>
    <mergeCell ref="I101:J101"/>
    <mergeCell ref="D102:E102"/>
    <mergeCell ref="I102:J102"/>
    <mergeCell ref="D97:E97"/>
    <mergeCell ref="I97:J97"/>
    <mergeCell ref="D98:E98"/>
    <mergeCell ref="I98:J98"/>
    <mergeCell ref="D99:E99"/>
    <mergeCell ref="I99:J99"/>
    <mergeCell ref="D94:E94"/>
    <mergeCell ref="I94:J94"/>
    <mergeCell ref="D95:E95"/>
    <mergeCell ref="I95:J95"/>
    <mergeCell ref="D96:E96"/>
    <mergeCell ref="I96:J96"/>
    <mergeCell ref="D91:E91"/>
    <mergeCell ref="I91:J91"/>
    <mergeCell ref="D92:E92"/>
    <mergeCell ref="I92:J92"/>
    <mergeCell ref="D93:E93"/>
    <mergeCell ref="I93:J93"/>
    <mergeCell ref="D88:E88"/>
    <mergeCell ref="I88:J88"/>
    <mergeCell ref="D89:E89"/>
    <mergeCell ref="I89:J89"/>
    <mergeCell ref="D90:E90"/>
    <mergeCell ref="I90:J90"/>
    <mergeCell ref="D85:E85"/>
    <mergeCell ref="I85:J85"/>
    <mergeCell ref="D86:E86"/>
    <mergeCell ref="I86:J86"/>
    <mergeCell ref="D87:E87"/>
    <mergeCell ref="I87:J87"/>
    <mergeCell ref="D82:E82"/>
    <mergeCell ref="I82:J82"/>
    <mergeCell ref="D83:E83"/>
    <mergeCell ref="I83:J83"/>
    <mergeCell ref="D84:E84"/>
    <mergeCell ref="I84:J84"/>
    <mergeCell ref="D79:E79"/>
    <mergeCell ref="I79:J79"/>
    <mergeCell ref="D80:E80"/>
    <mergeCell ref="I80:J80"/>
    <mergeCell ref="D81:E81"/>
    <mergeCell ref="I81:J81"/>
    <mergeCell ref="D76:E76"/>
    <mergeCell ref="I76:J76"/>
    <mergeCell ref="D77:E77"/>
    <mergeCell ref="I77:J77"/>
    <mergeCell ref="D78:E78"/>
    <mergeCell ref="I78:J78"/>
    <mergeCell ref="D73:E73"/>
    <mergeCell ref="I73:J73"/>
    <mergeCell ref="D74:E74"/>
    <mergeCell ref="I74:J74"/>
    <mergeCell ref="D75:E75"/>
    <mergeCell ref="I75:J75"/>
    <mergeCell ref="D70:E70"/>
    <mergeCell ref="I70:J70"/>
    <mergeCell ref="D71:E71"/>
    <mergeCell ref="I71:J71"/>
    <mergeCell ref="D72:E72"/>
    <mergeCell ref="I72:J72"/>
    <mergeCell ref="D67:E67"/>
    <mergeCell ref="I67:J67"/>
    <mergeCell ref="D68:E68"/>
    <mergeCell ref="I68:J68"/>
    <mergeCell ref="D69:E69"/>
    <mergeCell ref="I69:J69"/>
    <mergeCell ref="D64:E64"/>
    <mergeCell ref="I64:J64"/>
    <mergeCell ref="D65:E65"/>
    <mergeCell ref="I65:J65"/>
    <mergeCell ref="D66:E66"/>
    <mergeCell ref="I66:J66"/>
    <mergeCell ref="D61:E61"/>
    <mergeCell ref="I61:J61"/>
    <mergeCell ref="D62:E62"/>
    <mergeCell ref="I62:J62"/>
    <mergeCell ref="D63:E63"/>
    <mergeCell ref="I63:J63"/>
    <mergeCell ref="D58:E58"/>
    <mergeCell ref="I58:J58"/>
    <mergeCell ref="D59:E59"/>
    <mergeCell ref="I59:J59"/>
    <mergeCell ref="D60:E60"/>
    <mergeCell ref="I60:J60"/>
    <mergeCell ref="D55:E55"/>
    <mergeCell ref="I55:J55"/>
    <mergeCell ref="D56:E56"/>
    <mergeCell ref="I56:J56"/>
    <mergeCell ref="D57:E57"/>
    <mergeCell ref="I57:J57"/>
    <mergeCell ref="D53:E53"/>
    <mergeCell ref="I53:J53"/>
    <mergeCell ref="D54:E54"/>
    <mergeCell ref="I54:J54"/>
    <mergeCell ref="D50:E50"/>
    <mergeCell ref="I50:J50"/>
    <mergeCell ref="D51:E51"/>
    <mergeCell ref="I51:J51"/>
    <mergeCell ref="D52:E52"/>
    <mergeCell ref="I52:J52"/>
    <mergeCell ref="D47:E47"/>
    <mergeCell ref="I47:J47"/>
    <mergeCell ref="D48:E48"/>
    <mergeCell ref="I48:J48"/>
    <mergeCell ref="D49:E49"/>
    <mergeCell ref="I49:J49"/>
    <mergeCell ref="D44:E44"/>
    <mergeCell ref="I44:J44"/>
    <mergeCell ref="D45:E45"/>
    <mergeCell ref="I45:J45"/>
    <mergeCell ref="D46:E46"/>
    <mergeCell ref="I46:J46"/>
    <mergeCell ref="D41:E41"/>
    <mergeCell ref="I41:J41"/>
    <mergeCell ref="D42:E42"/>
    <mergeCell ref="I42:J42"/>
    <mergeCell ref="D43:E43"/>
    <mergeCell ref="I43:J43"/>
    <mergeCell ref="D38:E38"/>
    <mergeCell ref="I38:J38"/>
    <mergeCell ref="D39:E39"/>
    <mergeCell ref="I39:J39"/>
    <mergeCell ref="D40:E40"/>
    <mergeCell ref="I40:J40"/>
    <mergeCell ref="D35:E35"/>
    <mergeCell ref="I35:J35"/>
    <mergeCell ref="D36:E36"/>
    <mergeCell ref="I36:J36"/>
    <mergeCell ref="D37:E37"/>
    <mergeCell ref="I37:J37"/>
    <mergeCell ref="D32:E32"/>
    <mergeCell ref="I32:J32"/>
    <mergeCell ref="D33:E33"/>
    <mergeCell ref="I33:J33"/>
    <mergeCell ref="D34:E34"/>
    <mergeCell ref="I34:J34"/>
    <mergeCell ref="D29:E29"/>
    <mergeCell ref="I29:J29"/>
    <mergeCell ref="D30:E30"/>
    <mergeCell ref="I30:J30"/>
    <mergeCell ref="D31:E31"/>
    <mergeCell ref="I31:J31"/>
    <mergeCell ref="D26:E26"/>
    <mergeCell ref="I26:J26"/>
    <mergeCell ref="D27:E27"/>
    <mergeCell ref="I27:J27"/>
    <mergeCell ref="D28:E28"/>
    <mergeCell ref="I28:J28"/>
    <mergeCell ref="D23:E23"/>
    <mergeCell ref="I23:J23"/>
    <mergeCell ref="D24:E24"/>
    <mergeCell ref="I24:J24"/>
    <mergeCell ref="D25:E25"/>
    <mergeCell ref="I25:J25"/>
    <mergeCell ref="D20:E20"/>
    <mergeCell ref="I20:J20"/>
    <mergeCell ref="D21:E21"/>
    <mergeCell ref="I21:J21"/>
    <mergeCell ref="D22:E22"/>
    <mergeCell ref="I22:J22"/>
    <mergeCell ref="D17:E17"/>
    <mergeCell ref="I17:J17"/>
    <mergeCell ref="D18:E18"/>
    <mergeCell ref="I18:J18"/>
    <mergeCell ref="D19:E19"/>
    <mergeCell ref="I19:J19"/>
    <mergeCell ref="D14:E14"/>
    <mergeCell ref="I14:J14"/>
    <mergeCell ref="D15:E15"/>
    <mergeCell ref="I15:J15"/>
    <mergeCell ref="D16:E16"/>
    <mergeCell ref="I16:J16"/>
    <mergeCell ref="D11:E11"/>
    <mergeCell ref="I11:J11"/>
    <mergeCell ref="D12:E12"/>
    <mergeCell ref="I12:J12"/>
    <mergeCell ref="D13:E13"/>
    <mergeCell ref="I13:J13"/>
    <mergeCell ref="D8:E8"/>
    <mergeCell ref="I8:J8"/>
    <mergeCell ref="D9:E9"/>
    <mergeCell ref="I9:J9"/>
    <mergeCell ref="D10:E10"/>
    <mergeCell ref="I10:J10"/>
    <mergeCell ref="H3:K3"/>
    <mergeCell ref="H4:H5"/>
    <mergeCell ref="I4:J5"/>
    <mergeCell ref="D6:E6"/>
    <mergeCell ref="I6:J6"/>
    <mergeCell ref="D7:E7"/>
    <mergeCell ref="I7:J7"/>
    <mergeCell ref="A1:K1"/>
    <mergeCell ref="A2:D2"/>
    <mergeCell ref="E2:I2"/>
    <mergeCell ref="J2:K2"/>
    <mergeCell ref="A3:A5"/>
    <mergeCell ref="B3:B5"/>
    <mergeCell ref="C3:C5"/>
    <mergeCell ref="D3:E5"/>
    <mergeCell ref="F3:F5"/>
    <mergeCell ref="G3:G5"/>
  </mergeCells>
  <phoneticPr fontId="9" type="noConversion"/>
  <pageMargins left="0.78740157480314965" right="0.39370078740157483" top="0.59055118110236227" bottom="0.59055118110236227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B4965-12E7-4869-96BF-F43484A3E813}">
  <dimension ref="A1:K105"/>
  <sheetViews>
    <sheetView showGridLines="0" topLeftCell="A103" workbookViewId="0">
      <selection activeCell="L82" sqref="L82"/>
    </sheetView>
  </sheetViews>
  <sheetFormatPr defaultColWidth="7.7109375" defaultRowHeight="12"/>
  <cols>
    <col min="1" max="1" width="7.5703125" style="24" customWidth="1"/>
    <col min="2" max="2" width="13.42578125" style="24" customWidth="1"/>
    <col min="3" max="3" width="13.85546875" style="24" customWidth="1"/>
    <col min="4" max="4" width="7" style="24" customWidth="1"/>
    <col min="5" max="5" width="7.42578125" style="24" customWidth="1"/>
    <col min="6" max="6" width="5.140625" style="24" customWidth="1"/>
    <col min="7" max="7" width="9.140625" style="24" customWidth="1"/>
    <col min="8" max="8" width="10.5703125" style="24" customWidth="1"/>
    <col min="9" max="9" width="2.42578125" style="24" customWidth="1"/>
    <col min="10" max="10" width="9.7109375" style="24" customWidth="1"/>
    <col min="11" max="11" width="9.85546875" style="24" customWidth="1"/>
    <col min="12" max="16384" width="7.7109375" style="24"/>
  </cols>
  <sheetData>
    <row r="1" spans="1:11" ht="39.75" customHeight="1">
      <c r="A1" s="60" t="s">
        <v>1567</v>
      </c>
      <c r="B1" s="60"/>
      <c r="C1" s="60"/>
      <c r="D1" s="60"/>
      <c r="E1" s="60"/>
      <c r="F1" s="60"/>
      <c r="G1" s="60"/>
      <c r="H1" s="60"/>
      <c r="I1" s="60"/>
      <c r="J1" s="61"/>
      <c r="K1" s="61"/>
    </row>
    <row r="2" spans="1:11" ht="25.5" customHeight="1" thickBot="1">
      <c r="A2" s="62" t="s">
        <v>1570</v>
      </c>
      <c r="B2" s="62"/>
      <c r="C2" s="62"/>
      <c r="D2" s="62"/>
      <c r="E2" s="62"/>
      <c r="F2" s="62"/>
      <c r="G2" s="62"/>
      <c r="H2" s="62"/>
      <c r="I2" s="62"/>
      <c r="J2" s="63"/>
      <c r="K2" s="63"/>
    </row>
    <row r="3" spans="1:11" ht="25.5" customHeight="1">
      <c r="A3" s="64" t="s">
        <v>0</v>
      </c>
      <c r="B3" s="55" t="s">
        <v>46</v>
      </c>
      <c r="C3" s="55" t="s">
        <v>47</v>
      </c>
      <c r="D3" s="55" t="s">
        <v>48</v>
      </c>
      <c r="E3" s="55"/>
      <c r="F3" s="55" t="s">
        <v>49</v>
      </c>
      <c r="G3" s="55" t="s">
        <v>50</v>
      </c>
      <c r="H3" s="55" t="s">
        <v>51</v>
      </c>
      <c r="I3" s="55"/>
      <c r="J3" s="55"/>
      <c r="K3" s="56"/>
    </row>
    <row r="4" spans="1:11" ht="25.5" customHeight="1">
      <c r="A4" s="65"/>
      <c r="B4" s="57"/>
      <c r="C4" s="57"/>
      <c r="D4" s="57"/>
      <c r="E4" s="57"/>
      <c r="F4" s="57"/>
      <c r="G4" s="57"/>
      <c r="H4" s="57" t="s">
        <v>52</v>
      </c>
      <c r="I4" s="57" t="s">
        <v>53</v>
      </c>
      <c r="J4" s="57"/>
      <c r="K4" s="27" t="s">
        <v>54</v>
      </c>
    </row>
    <row r="5" spans="1:11" ht="25.5" customHeight="1">
      <c r="A5" s="65"/>
      <c r="B5" s="57"/>
      <c r="C5" s="57"/>
      <c r="D5" s="57"/>
      <c r="E5" s="57"/>
      <c r="F5" s="57"/>
      <c r="G5" s="57"/>
      <c r="H5" s="57"/>
      <c r="I5" s="57"/>
      <c r="J5" s="57"/>
      <c r="K5" s="27" t="s">
        <v>55</v>
      </c>
    </row>
    <row r="6" spans="1:11" ht="18" customHeight="1">
      <c r="A6" s="28"/>
      <c r="B6" s="29" t="s">
        <v>878</v>
      </c>
      <c r="C6" s="29" t="s">
        <v>56</v>
      </c>
      <c r="D6" s="58"/>
      <c r="E6" s="58"/>
      <c r="F6" s="29"/>
      <c r="G6" s="30"/>
      <c r="H6" s="30"/>
      <c r="I6" s="69"/>
      <c r="J6" s="69"/>
      <c r="K6" s="31"/>
    </row>
    <row r="7" spans="1:11" ht="41.25" customHeight="1">
      <c r="A7" s="28">
        <v>1</v>
      </c>
      <c r="B7" s="29" t="s">
        <v>57</v>
      </c>
      <c r="C7" s="29" t="s">
        <v>879</v>
      </c>
      <c r="D7" s="58" t="s">
        <v>880</v>
      </c>
      <c r="E7" s="58"/>
      <c r="F7" s="32" t="s">
        <v>60</v>
      </c>
      <c r="G7" s="30" t="s">
        <v>881</v>
      </c>
      <c r="H7" s="35"/>
      <c r="I7" s="59">
        <f>ROUND(G7*H7,2)</f>
        <v>0</v>
      </c>
      <c r="J7" s="59"/>
      <c r="K7" s="31"/>
    </row>
    <row r="8" spans="1:11" ht="77.25" customHeight="1">
      <c r="A8" s="28">
        <v>2</v>
      </c>
      <c r="B8" s="29" t="s">
        <v>62</v>
      </c>
      <c r="C8" s="29" t="s">
        <v>63</v>
      </c>
      <c r="D8" s="58" t="s">
        <v>64</v>
      </c>
      <c r="E8" s="58"/>
      <c r="F8" s="32" t="s">
        <v>65</v>
      </c>
      <c r="G8" s="30" t="s">
        <v>882</v>
      </c>
      <c r="H8" s="35"/>
      <c r="I8" s="59">
        <f t="shared" ref="I8:I65" si="0">ROUND(G8*H8,2)</f>
        <v>0</v>
      </c>
      <c r="J8" s="59"/>
      <c r="K8" s="31"/>
    </row>
    <row r="9" spans="1:11" ht="101.25" customHeight="1">
      <c r="A9" s="28">
        <v>3</v>
      </c>
      <c r="B9" s="29" t="s">
        <v>67</v>
      </c>
      <c r="C9" s="29" t="s">
        <v>68</v>
      </c>
      <c r="D9" s="58" t="s">
        <v>69</v>
      </c>
      <c r="E9" s="58"/>
      <c r="F9" s="32" t="s">
        <v>65</v>
      </c>
      <c r="G9" s="30" t="s">
        <v>883</v>
      </c>
      <c r="H9" s="35"/>
      <c r="I9" s="59">
        <f t="shared" si="0"/>
        <v>0</v>
      </c>
      <c r="J9" s="59"/>
      <c r="K9" s="31"/>
    </row>
    <row r="10" spans="1:11" ht="141" customHeight="1">
      <c r="A10" s="28">
        <v>4</v>
      </c>
      <c r="B10" s="29" t="s">
        <v>884</v>
      </c>
      <c r="C10" s="29" t="s">
        <v>63</v>
      </c>
      <c r="D10" s="58" t="s">
        <v>71</v>
      </c>
      <c r="E10" s="58"/>
      <c r="F10" s="32" t="s">
        <v>65</v>
      </c>
      <c r="G10" s="30" t="s">
        <v>885</v>
      </c>
      <c r="H10" s="35"/>
      <c r="I10" s="59">
        <f t="shared" si="0"/>
        <v>0</v>
      </c>
      <c r="J10" s="59"/>
      <c r="K10" s="31"/>
    </row>
    <row r="11" spans="1:11" ht="65.25" customHeight="1">
      <c r="A11" s="28">
        <v>5</v>
      </c>
      <c r="B11" s="29" t="s">
        <v>73</v>
      </c>
      <c r="C11" s="29" t="s">
        <v>74</v>
      </c>
      <c r="D11" s="58" t="s">
        <v>886</v>
      </c>
      <c r="E11" s="58"/>
      <c r="F11" s="32" t="s">
        <v>65</v>
      </c>
      <c r="G11" s="30" t="s">
        <v>887</v>
      </c>
      <c r="H11" s="35"/>
      <c r="I11" s="59">
        <f t="shared" si="0"/>
        <v>0</v>
      </c>
      <c r="J11" s="59"/>
      <c r="K11" s="31"/>
    </row>
    <row r="12" spans="1:11" ht="18" customHeight="1">
      <c r="A12" s="28"/>
      <c r="B12" s="29" t="s">
        <v>888</v>
      </c>
      <c r="C12" s="29" t="s">
        <v>77</v>
      </c>
      <c r="D12" s="58"/>
      <c r="E12" s="58"/>
      <c r="F12" s="29"/>
      <c r="G12" s="30"/>
      <c r="H12" s="34"/>
      <c r="I12" s="59"/>
      <c r="J12" s="59"/>
      <c r="K12" s="31"/>
    </row>
    <row r="13" spans="1:11" ht="107.25" customHeight="1">
      <c r="A13" s="28">
        <v>1</v>
      </c>
      <c r="B13" s="29" t="s">
        <v>82</v>
      </c>
      <c r="C13" s="29" t="s">
        <v>83</v>
      </c>
      <c r="D13" s="58" t="s">
        <v>889</v>
      </c>
      <c r="E13" s="58"/>
      <c r="F13" s="32" t="s">
        <v>65</v>
      </c>
      <c r="G13" s="30" t="s">
        <v>890</v>
      </c>
      <c r="H13" s="35"/>
      <c r="I13" s="59">
        <f t="shared" si="0"/>
        <v>0</v>
      </c>
      <c r="J13" s="59"/>
      <c r="K13" s="31"/>
    </row>
    <row r="14" spans="1:11" ht="102" customHeight="1">
      <c r="A14" s="28">
        <v>2</v>
      </c>
      <c r="B14" s="29" t="s">
        <v>86</v>
      </c>
      <c r="C14" s="29" t="s">
        <v>83</v>
      </c>
      <c r="D14" s="58" t="s">
        <v>891</v>
      </c>
      <c r="E14" s="58"/>
      <c r="F14" s="32" t="s">
        <v>65</v>
      </c>
      <c r="G14" s="30" t="s">
        <v>892</v>
      </c>
      <c r="H14" s="35"/>
      <c r="I14" s="59">
        <f t="shared" si="0"/>
        <v>0</v>
      </c>
      <c r="J14" s="59"/>
      <c r="K14" s="31"/>
    </row>
    <row r="15" spans="1:11" ht="25.5" customHeight="1">
      <c r="A15" s="28"/>
      <c r="B15" s="29" t="s">
        <v>893</v>
      </c>
      <c r="C15" s="29" t="s">
        <v>894</v>
      </c>
      <c r="D15" s="58"/>
      <c r="E15" s="58"/>
      <c r="F15" s="29"/>
      <c r="G15" s="30"/>
      <c r="H15" s="34"/>
      <c r="I15" s="59"/>
      <c r="J15" s="59"/>
      <c r="K15" s="31"/>
    </row>
    <row r="16" spans="1:11" ht="90.75" customHeight="1">
      <c r="A16" s="28">
        <v>1</v>
      </c>
      <c r="B16" s="29" t="s">
        <v>100</v>
      </c>
      <c r="C16" s="29" t="s">
        <v>101</v>
      </c>
      <c r="D16" s="58" t="s">
        <v>895</v>
      </c>
      <c r="E16" s="58"/>
      <c r="F16" s="32" t="s">
        <v>65</v>
      </c>
      <c r="G16" s="30" t="s">
        <v>896</v>
      </c>
      <c r="H16" s="35"/>
      <c r="I16" s="59">
        <f t="shared" si="0"/>
        <v>0</v>
      </c>
      <c r="J16" s="59"/>
      <c r="K16" s="31"/>
    </row>
    <row r="17" spans="1:11" ht="71.25" customHeight="1">
      <c r="A17" s="28">
        <v>2</v>
      </c>
      <c r="B17" s="29" t="s">
        <v>104</v>
      </c>
      <c r="C17" s="29" t="s">
        <v>105</v>
      </c>
      <c r="D17" s="58" t="s">
        <v>106</v>
      </c>
      <c r="E17" s="58"/>
      <c r="F17" s="32" t="s">
        <v>65</v>
      </c>
      <c r="G17" s="30" t="s">
        <v>897</v>
      </c>
      <c r="H17" s="35"/>
      <c r="I17" s="59">
        <f t="shared" si="0"/>
        <v>0</v>
      </c>
      <c r="J17" s="59"/>
      <c r="K17" s="31"/>
    </row>
    <row r="18" spans="1:11" ht="95.25" customHeight="1">
      <c r="A18" s="28">
        <v>3</v>
      </c>
      <c r="B18" s="29" t="s">
        <v>898</v>
      </c>
      <c r="C18" s="29" t="s">
        <v>112</v>
      </c>
      <c r="D18" s="58" t="s">
        <v>899</v>
      </c>
      <c r="E18" s="58"/>
      <c r="F18" s="32" t="s">
        <v>65</v>
      </c>
      <c r="G18" s="30" t="s">
        <v>900</v>
      </c>
      <c r="H18" s="35"/>
      <c r="I18" s="59">
        <f t="shared" si="0"/>
        <v>0</v>
      </c>
      <c r="J18" s="59"/>
      <c r="K18" s="31"/>
    </row>
    <row r="19" spans="1:11" ht="82.5" customHeight="1">
      <c r="A19" s="28">
        <v>4</v>
      </c>
      <c r="B19" s="29" t="s">
        <v>107</v>
      </c>
      <c r="C19" s="29" t="s">
        <v>108</v>
      </c>
      <c r="D19" s="58" t="s">
        <v>901</v>
      </c>
      <c r="E19" s="58"/>
      <c r="F19" s="32" t="s">
        <v>65</v>
      </c>
      <c r="G19" s="30" t="s">
        <v>397</v>
      </c>
      <c r="H19" s="35"/>
      <c r="I19" s="59">
        <f t="shared" si="0"/>
        <v>0</v>
      </c>
      <c r="J19" s="59"/>
      <c r="K19" s="31"/>
    </row>
    <row r="20" spans="1:11" ht="98.25" customHeight="1">
      <c r="A20" s="28">
        <v>5</v>
      </c>
      <c r="B20" s="29" t="s">
        <v>120</v>
      </c>
      <c r="C20" s="29" t="s">
        <v>121</v>
      </c>
      <c r="D20" s="58" t="s">
        <v>899</v>
      </c>
      <c r="E20" s="58"/>
      <c r="F20" s="32" t="s">
        <v>65</v>
      </c>
      <c r="G20" s="30" t="s">
        <v>1600</v>
      </c>
      <c r="H20" s="35"/>
      <c r="I20" s="59">
        <f t="shared" si="0"/>
        <v>0</v>
      </c>
      <c r="J20" s="59"/>
      <c r="K20" s="31"/>
    </row>
    <row r="21" spans="1:11" ht="90" customHeight="1">
      <c r="A21" s="28">
        <v>6</v>
      </c>
      <c r="B21" s="29" t="s">
        <v>902</v>
      </c>
      <c r="C21" s="29" t="s">
        <v>440</v>
      </c>
      <c r="D21" s="58" t="s">
        <v>901</v>
      </c>
      <c r="E21" s="58"/>
      <c r="F21" s="32" t="s">
        <v>65</v>
      </c>
      <c r="G21" s="30" t="s">
        <v>477</v>
      </c>
      <c r="H21" s="35"/>
      <c r="I21" s="59">
        <f t="shared" si="0"/>
        <v>0</v>
      </c>
      <c r="J21" s="59"/>
      <c r="K21" s="31"/>
    </row>
    <row r="22" spans="1:11" ht="103.5" customHeight="1">
      <c r="A22" s="28">
        <v>7</v>
      </c>
      <c r="B22" s="29" t="s">
        <v>123</v>
      </c>
      <c r="C22" s="29" t="s">
        <v>124</v>
      </c>
      <c r="D22" s="58" t="s">
        <v>899</v>
      </c>
      <c r="E22" s="58"/>
      <c r="F22" s="32" t="s">
        <v>65</v>
      </c>
      <c r="G22" s="30" t="s">
        <v>903</v>
      </c>
      <c r="H22" s="35"/>
      <c r="I22" s="59">
        <f t="shared" si="0"/>
        <v>0</v>
      </c>
      <c r="J22" s="59"/>
      <c r="K22" s="31"/>
    </row>
    <row r="23" spans="1:11" ht="98.25" customHeight="1">
      <c r="A23" s="28">
        <v>8</v>
      </c>
      <c r="B23" s="29" t="s">
        <v>904</v>
      </c>
      <c r="C23" s="29" t="s">
        <v>905</v>
      </c>
      <c r="D23" s="58" t="s">
        <v>899</v>
      </c>
      <c r="E23" s="58"/>
      <c r="F23" s="32" t="s">
        <v>65</v>
      </c>
      <c r="G23" s="30" t="s">
        <v>906</v>
      </c>
      <c r="H23" s="35"/>
      <c r="I23" s="59">
        <f t="shared" si="0"/>
        <v>0</v>
      </c>
      <c r="J23" s="59"/>
      <c r="K23" s="31"/>
    </row>
    <row r="24" spans="1:11" ht="39" customHeight="1">
      <c r="A24" s="28">
        <v>9</v>
      </c>
      <c r="B24" s="29" t="s">
        <v>142</v>
      </c>
      <c r="C24" s="29" t="s">
        <v>143</v>
      </c>
      <c r="D24" s="58" t="s">
        <v>907</v>
      </c>
      <c r="E24" s="58"/>
      <c r="F24" s="32" t="s">
        <v>145</v>
      </c>
      <c r="G24" s="30" t="s">
        <v>908</v>
      </c>
      <c r="H24" s="35"/>
      <c r="I24" s="59">
        <f t="shared" si="0"/>
        <v>0</v>
      </c>
      <c r="J24" s="59"/>
      <c r="K24" s="31"/>
    </row>
    <row r="25" spans="1:11" ht="51.75" customHeight="1">
      <c r="A25" s="28">
        <v>10</v>
      </c>
      <c r="B25" s="29" t="s">
        <v>147</v>
      </c>
      <c r="C25" s="29" t="s">
        <v>143</v>
      </c>
      <c r="D25" s="58" t="s">
        <v>909</v>
      </c>
      <c r="E25" s="58"/>
      <c r="F25" s="32" t="s">
        <v>145</v>
      </c>
      <c r="G25" s="30" t="s">
        <v>910</v>
      </c>
      <c r="H25" s="35"/>
      <c r="I25" s="59">
        <f t="shared" si="0"/>
        <v>0</v>
      </c>
      <c r="J25" s="59"/>
      <c r="K25" s="31"/>
    </row>
    <row r="26" spans="1:11" ht="54" customHeight="1">
      <c r="A26" s="28">
        <v>11</v>
      </c>
      <c r="B26" s="29" t="s">
        <v>150</v>
      </c>
      <c r="C26" s="29" t="s">
        <v>143</v>
      </c>
      <c r="D26" s="58" t="s">
        <v>911</v>
      </c>
      <c r="E26" s="58"/>
      <c r="F26" s="32" t="s">
        <v>145</v>
      </c>
      <c r="G26" s="30" t="s">
        <v>912</v>
      </c>
      <c r="H26" s="35"/>
      <c r="I26" s="59">
        <f t="shared" si="0"/>
        <v>0</v>
      </c>
      <c r="J26" s="59"/>
      <c r="K26" s="31"/>
    </row>
    <row r="27" spans="1:11" ht="53.25" customHeight="1">
      <c r="A27" s="28">
        <v>12</v>
      </c>
      <c r="B27" s="29" t="s">
        <v>153</v>
      </c>
      <c r="C27" s="29" t="s">
        <v>143</v>
      </c>
      <c r="D27" s="58" t="s">
        <v>913</v>
      </c>
      <c r="E27" s="58"/>
      <c r="F27" s="32" t="s">
        <v>145</v>
      </c>
      <c r="G27" s="30" t="s">
        <v>914</v>
      </c>
      <c r="H27" s="35"/>
      <c r="I27" s="59">
        <f t="shared" si="0"/>
        <v>0</v>
      </c>
      <c r="J27" s="59"/>
      <c r="K27" s="31"/>
    </row>
    <row r="28" spans="1:11" ht="53.25" customHeight="1">
      <c r="A28" s="28">
        <v>13</v>
      </c>
      <c r="B28" s="29" t="s">
        <v>156</v>
      </c>
      <c r="C28" s="29" t="s">
        <v>915</v>
      </c>
      <c r="D28" s="58" t="s">
        <v>916</v>
      </c>
      <c r="E28" s="58"/>
      <c r="F28" s="32" t="s">
        <v>145</v>
      </c>
      <c r="G28" s="30" t="s">
        <v>917</v>
      </c>
      <c r="H28" s="35"/>
      <c r="I28" s="59">
        <f t="shared" si="0"/>
        <v>0</v>
      </c>
      <c r="J28" s="59"/>
      <c r="K28" s="31"/>
    </row>
    <row r="29" spans="1:11" ht="57" customHeight="1">
      <c r="A29" s="28">
        <v>14</v>
      </c>
      <c r="B29" s="29" t="s">
        <v>158</v>
      </c>
      <c r="C29" s="29" t="s">
        <v>143</v>
      </c>
      <c r="D29" s="58" t="s">
        <v>918</v>
      </c>
      <c r="E29" s="58"/>
      <c r="F29" s="32" t="s">
        <v>145</v>
      </c>
      <c r="G29" s="30" t="s">
        <v>919</v>
      </c>
      <c r="H29" s="35"/>
      <c r="I29" s="59">
        <f t="shared" si="0"/>
        <v>0</v>
      </c>
      <c r="J29" s="59"/>
      <c r="K29" s="31"/>
    </row>
    <row r="30" spans="1:11" ht="51.75" customHeight="1">
      <c r="A30" s="28">
        <v>15</v>
      </c>
      <c r="B30" s="29" t="s">
        <v>161</v>
      </c>
      <c r="C30" s="29" t="s">
        <v>143</v>
      </c>
      <c r="D30" s="58" t="s">
        <v>920</v>
      </c>
      <c r="E30" s="58"/>
      <c r="F30" s="32" t="s">
        <v>145</v>
      </c>
      <c r="G30" s="30" t="s">
        <v>921</v>
      </c>
      <c r="H30" s="35"/>
      <c r="I30" s="59">
        <f t="shared" si="0"/>
        <v>0</v>
      </c>
      <c r="J30" s="59"/>
      <c r="K30" s="31"/>
    </row>
    <row r="31" spans="1:11" ht="54" customHeight="1">
      <c r="A31" s="28">
        <v>16</v>
      </c>
      <c r="B31" s="29" t="s">
        <v>164</v>
      </c>
      <c r="C31" s="29" t="s">
        <v>143</v>
      </c>
      <c r="D31" s="58" t="s">
        <v>922</v>
      </c>
      <c r="E31" s="58"/>
      <c r="F31" s="32" t="s">
        <v>145</v>
      </c>
      <c r="G31" s="30" t="s">
        <v>923</v>
      </c>
      <c r="H31" s="35"/>
      <c r="I31" s="59">
        <f t="shared" si="0"/>
        <v>0</v>
      </c>
      <c r="J31" s="59"/>
      <c r="K31" s="31"/>
    </row>
    <row r="32" spans="1:11" ht="54" customHeight="1">
      <c r="A32" s="28">
        <v>17</v>
      </c>
      <c r="B32" s="29" t="s">
        <v>924</v>
      </c>
      <c r="C32" s="29" t="s">
        <v>925</v>
      </c>
      <c r="D32" s="58" t="s">
        <v>926</v>
      </c>
      <c r="E32" s="58"/>
      <c r="F32" s="32" t="s">
        <v>170</v>
      </c>
      <c r="G32" s="30" t="s">
        <v>807</v>
      </c>
      <c r="H32" s="35"/>
      <c r="I32" s="59">
        <f t="shared" si="0"/>
        <v>0</v>
      </c>
      <c r="J32" s="59"/>
      <c r="K32" s="31"/>
    </row>
    <row r="33" spans="1:11" ht="57" customHeight="1">
      <c r="A33" s="28">
        <v>18</v>
      </c>
      <c r="B33" s="29" t="s">
        <v>927</v>
      </c>
      <c r="C33" s="29" t="s">
        <v>925</v>
      </c>
      <c r="D33" s="58" t="s">
        <v>928</v>
      </c>
      <c r="E33" s="58"/>
      <c r="F33" s="32" t="s">
        <v>170</v>
      </c>
      <c r="G33" s="30" t="s">
        <v>581</v>
      </c>
      <c r="H33" s="35"/>
      <c r="I33" s="59">
        <f t="shared" si="0"/>
        <v>0</v>
      </c>
      <c r="J33" s="59"/>
      <c r="K33" s="31"/>
    </row>
    <row r="34" spans="1:11" ht="66.75" customHeight="1">
      <c r="A34" s="28">
        <v>19</v>
      </c>
      <c r="B34" s="29" t="s">
        <v>167</v>
      </c>
      <c r="C34" s="29" t="s">
        <v>168</v>
      </c>
      <c r="D34" s="58" t="s">
        <v>173</v>
      </c>
      <c r="E34" s="58"/>
      <c r="F34" s="32" t="s">
        <v>170</v>
      </c>
      <c r="G34" s="30" t="s">
        <v>929</v>
      </c>
      <c r="H34" s="35"/>
      <c r="I34" s="59">
        <f t="shared" si="0"/>
        <v>0</v>
      </c>
      <c r="J34" s="59"/>
      <c r="K34" s="31"/>
    </row>
    <row r="35" spans="1:11" ht="18" customHeight="1">
      <c r="A35" s="28"/>
      <c r="B35" s="29" t="s">
        <v>930</v>
      </c>
      <c r="C35" s="29" t="s">
        <v>299</v>
      </c>
      <c r="D35" s="58"/>
      <c r="E35" s="58"/>
      <c r="F35" s="29"/>
      <c r="G35" s="30"/>
      <c r="H35" s="34"/>
      <c r="I35" s="59"/>
      <c r="J35" s="59"/>
      <c r="K35" s="31"/>
    </row>
    <row r="36" spans="1:11" ht="89.25" customHeight="1">
      <c r="A36" s="28">
        <v>1</v>
      </c>
      <c r="B36" s="29" t="s">
        <v>931</v>
      </c>
      <c r="C36" s="29" t="s">
        <v>932</v>
      </c>
      <c r="D36" s="58" t="s">
        <v>933</v>
      </c>
      <c r="E36" s="58"/>
      <c r="F36" s="32" t="s">
        <v>60</v>
      </c>
      <c r="G36" s="30" t="s">
        <v>934</v>
      </c>
      <c r="H36" s="35"/>
      <c r="I36" s="59">
        <f t="shared" si="0"/>
        <v>0</v>
      </c>
      <c r="J36" s="59"/>
      <c r="K36" s="31"/>
    </row>
    <row r="37" spans="1:11" ht="49.5" customHeight="1">
      <c r="A37" s="28">
        <v>2</v>
      </c>
      <c r="B37" s="29" t="s">
        <v>325</v>
      </c>
      <c r="C37" s="29" t="s">
        <v>326</v>
      </c>
      <c r="D37" s="58" t="s">
        <v>935</v>
      </c>
      <c r="E37" s="58"/>
      <c r="F37" s="32" t="s">
        <v>60</v>
      </c>
      <c r="G37" s="30" t="s">
        <v>936</v>
      </c>
      <c r="H37" s="35"/>
      <c r="I37" s="59">
        <f t="shared" si="0"/>
        <v>0</v>
      </c>
      <c r="J37" s="59"/>
      <c r="K37" s="31"/>
    </row>
    <row r="38" spans="1:11" ht="78" customHeight="1">
      <c r="A38" s="28">
        <v>3</v>
      </c>
      <c r="B38" s="29" t="s">
        <v>937</v>
      </c>
      <c r="C38" s="29" t="s">
        <v>938</v>
      </c>
      <c r="D38" s="58" t="s">
        <v>939</v>
      </c>
      <c r="E38" s="58"/>
      <c r="F38" s="32" t="s">
        <v>60</v>
      </c>
      <c r="G38" s="30" t="s">
        <v>940</v>
      </c>
      <c r="H38" s="35"/>
      <c r="I38" s="59">
        <f t="shared" si="0"/>
        <v>0</v>
      </c>
      <c r="J38" s="59"/>
      <c r="K38" s="31"/>
    </row>
    <row r="39" spans="1:11" ht="69" customHeight="1">
      <c r="A39" s="28">
        <v>4</v>
      </c>
      <c r="B39" s="29" t="s">
        <v>333</v>
      </c>
      <c r="C39" s="29" t="s">
        <v>334</v>
      </c>
      <c r="D39" s="58" t="s">
        <v>941</v>
      </c>
      <c r="E39" s="58"/>
      <c r="F39" s="32" t="s">
        <v>60</v>
      </c>
      <c r="G39" s="30" t="s">
        <v>569</v>
      </c>
      <c r="H39" s="35"/>
      <c r="I39" s="59">
        <f t="shared" si="0"/>
        <v>0</v>
      </c>
      <c r="J39" s="59"/>
      <c r="K39" s="31"/>
    </row>
    <row r="40" spans="1:11" ht="87" customHeight="1">
      <c r="A40" s="28">
        <v>5</v>
      </c>
      <c r="B40" s="29" t="s">
        <v>942</v>
      </c>
      <c r="C40" s="29" t="s">
        <v>943</v>
      </c>
      <c r="D40" s="58" t="s">
        <v>944</v>
      </c>
      <c r="E40" s="58"/>
      <c r="F40" s="32" t="s">
        <v>60</v>
      </c>
      <c r="G40" s="30" t="s">
        <v>945</v>
      </c>
      <c r="H40" s="35"/>
      <c r="I40" s="59">
        <f t="shared" si="0"/>
        <v>0</v>
      </c>
      <c r="J40" s="59"/>
      <c r="K40" s="31"/>
    </row>
    <row r="41" spans="1:11" ht="18" customHeight="1">
      <c r="A41" s="28"/>
      <c r="B41" s="29"/>
      <c r="C41" s="29" t="s">
        <v>946</v>
      </c>
      <c r="D41" s="58"/>
      <c r="E41" s="58"/>
      <c r="F41" s="29"/>
      <c r="G41" s="30"/>
      <c r="H41" s="34"/>
      <c r="I41" s="59"/>
      <c r="J41" s="59"/>
      <c r="K41" s="31"/>
    </row>
    <row r="42" spans="1:11" ht="18" customHeight="1">
      <c r="A42" s="28"/>
      <c r="B42" s="29"/>
      <c r="C42" s="29" t="s">
        <v>947</v>
      </c>
      <c r="D42" s="58"/>
      <c r="E42" s="58"/>
      <c r="F42" s="29"/>
      <c r="G42" s="30"/>
      <c r="H42" s="34"/>
      <c r="I42" s="59"/>
      <c r="J42" s="59"/>
      <c r="K42" s="31"/>
    </row>
    <row r="43" spans="1:11" ht="152.25" customHeight="1">
      <c r="A43" s="28">
        <v>1</v>
      </c>
      <c r="B43" s="29" t="s">
        <v>215</v>
      </c>
      <c r="C43" s="29" t="s">
        <v>216</v>
      </c>
      <c r="D43" s="58" t="s">
        <v>948</v>
      </c>
      <c r="E43" s="58"/>
      <c r="F43" s="32" t="s">
        <v>60</v>
      </c>
      <c r="G43" s="30" t="s">
        <v>949</v>
      </c>
      <c r="H43" s="35"/>
      <c r="I43" s="59">
        <f t="shared" si="0"/>
        <v>0</v>
      </c>
      <c r="J43" s="59"/>
      <c r="K43" s="31"/>
    </row>
    <row r="44" spans="1:11" ht="258" customHeight="1">
      <c r="A44" s="28">
        <v>2</v>
      </c>
      <c r="B44" s="29" t="s">
        <v>219</v>
      </c>
      <c r="C44" s="29" t="s">
        <v>950</v>
      </c>
      <c r="D44" s="58" t="s">
        <v>951</v>
      </c>
      <c r="E44" s="58"/>
      <c r="F44" s="32" t="s">
        <v>60</v>
      </c>
      <c r="G44" s="30" t="s">
        <v>952</v>
      </c>
      <c r="H44" s="35"/>
      <c r="I44" s="59">
        <f t="shared" si="0"/>
        <v>0</v>
      </c>
      <c r="J44" s="59"/>
      <c r="K44" s="31"/>
    </row>
    <row r="45" spans="1:11" ht="255" customHeight="1">
      <c r="A45" s="28">
        <v>3</v>
      </c>
      <c r="B45" s="29" t="s">
        <v>222</v>
      </c>
      <c r="C45" s="29" t="s">
        <v>950</v>
      </c>
      <c r="D45" s="58" t="s">
        <v>953</v>
      </c>
      <c r="E45" s="58"/>
      <c r="F45" s="32" t="s">
        <v>60</v>
      </c>
      <c r="G45" s="30" t="s">
        <v>954</v>
      </c>
      <c r="H45" s="35"/>
      <c r="I45" s="59">
        <f t="shared" si="0"/>
        <v>0</v>
      </c>
      <c r="J45" s="59"/>
      <c r="K45" s="31"/>
    </row>
    <row r="46" spans="1:11" ht="18" customHeight="1">
      <c r="A46" s="28"/>
      <c r="B46" s="29"/>
      <c r="C46" s="29" t="s">
        <v>264</v>
      </c>
      <c r="D46" s="58"/>
      <c r="E46" s="58"/>
      <c r="F46" s="29"/>
      <c r="G46" s="30"/>
      <c r="H46" s="35"/>
      <c r="I46" s="59"/>
      <c r="J46" s="59"/>
      <c r="K46" s="31"/>
    </row>
    <row r="47" spans="1:11" ht="60.75" customHeight="1">
      <c r="A47" s="28">
        <v>1</v>
      </c>
      <c r="B47" s="29" t="s">
        <v>269</v>
      </c>
      <c r="C47" s="29" t="s">
        <v>270</v>
      </c>
      <c r="D47" s="58" t="s">
        <v>955</v>
      </c>
      <c r="E47" s="58"/>
      <c r="F47" s="32" t="s">
        <v>60</v>
      </c>
      <c r="G47" s="30" t="s">
        <v>956</v>
      </c>
      <c r="H47" s="35"/>
      <c r="I47" s="59">
        <f t="shared" si="0"/>
        <v>0</v>
      </c>
      <c r="J47" s="59"/>
      <c r="K47" s="31"/>
    </row>
    <row r="48" spans="1:11" ht="118.5" customHeight="1">
      <c r="A48" s="28">
        <v>2</v>
      </c>
      <c r="B48" s="29" t="s">
        <v>273</v>
      </c>
      <c r="C48" s="29" t="s">
        <v>274</v>
      </c>
      <c r="D48" s="58" t="s">
        <v>957</v>
      </c>
      <c r="E48" s="58"/>
      <c r="F48" s="32" t="s">
        <v>60</v>
      </c>
      <c r="G48" s="30" t="s">
        <v>956</v>
      </c>
      <c r="H48" s="35"/>
      <c r="I48" s="59">
        <f t="shared" si="0"/>
        <v>0</v>
      </c>
      <c r="J48" s="59"/>
      <c r="K48" s="31"/>
    </row>
    <row r="49" spans="1:11" ht="18" customHeight="1">
      <c r="A49" s="28"/>
      <c r="B49" s="29"/>
      <c r="C49" s="29" t="s">
        <v>958</v>
      </c>
      <c r="D49" s="58"/>
      <c r="E49" s="58"/>
      <c r="F49" s="29"/>
      <c r="G49" s="30"/>
      <c r="H49" s="35"/>
      <c r="I49" s="59"/>
      <c r="J49" s="59"/>
      <c r="K49" s="31"/>
    </row>
    <row r="50" spans="1:11" ht="105" customHeight="1">
      <c r="A50" s="28">
        <v>1</v>
      </c>
      <c r="B50" s="29" t="s">
        <v>265</v>
      </c>
      <c r="C50" s="29" t="s">
        <v>266</v>
      </c>
      <c r="D50" s="58" t="s">
        <v>959</v>
      </c>
      <c r="E50" s="58"/>
      <c r="F50" s="32" t="s">
        <v>60</v>
      </c>
      <c r="G50" s="30" t="s">
        <v>960</v>
      </c>
      <c r="H50" s="35"/>
      <c r="I50" s="59">
        <f t="shared" si="0"/>
        <v>0</v>
      </c>
      <c r="J50" s="59"/>
      <c r="K50" s="31"/>
    </row>
    <row r="51" spans="1:11" ht="18" customHeight="1">
      <c r="A51" s="28"/>
      <c r="B51" s="29"/>
      <c r="C51" s="29" t="s">
        <v>245</v>
      </c>
      <c r="D51" s="58"/>
      <c r="E51" s="58"/>
      <c r="F51" s="29"/>
      <c r="G51" s="30"/>
      <c r="H51" s="34"/>
      <c r="I51" s="59"/>
      <c r="J51" s="59"/>
      <c r="K51" s="31"/>
    </row>
    <row r="52" spans="1:11" ht="81" customHeight="1">
      <c r="A52" s="28">
        <v>1</v>
      </c>
      <c r="B52" s="29" t="s">
        <v>246</v>
      </c>
      <c r="C52" s="29" t="s">
        <v>247</v>
      </c>
      <c r="D52" s="58" t="s">
        <v>961</v>
      </c>
      <c r="E52" s="58"/>
      <c r="F52" s="32" t="s">
        <v>60</v>
      </c>
      <c r="G52" s="30" t="s">
        <v>962</v>
      </c>
      <c r="H52" s="35"/>
      <c r="I52" s="59">
        <f t="shared" si="0"/>
        <v>0</v>
      </c>
      <c r="J52" s="59"/>
      <c r="K52" s="31"/>
    </row>
    <row r="53" spans="1:11" ht="87.75" customHeight="1">
      <c r="A53" s="28">
        <v>2</v>
      </c>
      <c r="B53" s="29" t="s">
        <v>250</v>
      </c>
      <c r="C53" s="29" t="s">
        <v>247</v>
      </c>
      <c r="D53" s="58" t="s">
        <v>963</v>
      </c>
      <c r="E53" s="58"/>
      <c r="F53" s="32" t="s">
        <v>60</v>
      </c>
      <c r="G53" s="30" t="s">
        <v>964</v>
      </c>
      <c r="H53" s="35"/>
      <c r="I53" s="59">
        <f t="shared" si="0"/>
        <v>0</v>
      </c>
      <c r="J53" s="59"/>
      <c r="K53" s="31"/>
    </row>
    <row r="54" spans="1:11" ht="18" customHeight="1">
      <c r="A54" s="28"/>
      <c r="B54" s="29"/>
      <c r="C54" s="29" t="s">
        <v>965</v>
      </c>
      <c r="D54" s="58"/>
      <c r="E54" s="58"/>
      <c r="F54" s="29"/>
      <c r="G54" s="30"/>
      <c r="H54" s="34"/>
      <c r="I54" s="59"/>
      <c r="J54" s="59"/>
      <c r="K54" s="31"/>
    </row>
    <row r="55" spans="1:11" ht="123.75" customHeight="1">
      <c r="A55" s="28">
        <v>1</v>
      </c>
      <c r="B55" s="29" t="s">
        <v>966</v>
      </c>
      <c r="C55" s="29" t="s">
        <v>967</v>
      </c>
      <c r="D55" s="58" t="s">
        <v>968</v>
      </c>
      <c r="E55" s="58"/>
      <c r="F55" s="32" t="s">
        <v>60</v>
      </c>
      <c r="G55" s="30" t="s">
        <v>969</v>
      </c>
      <c r="H55" s="35"/>
      <c r="I55" s="59">
        <f t="shared" si="0"/>
        <v>0</v>
      </c>
      <c r="J55" s="59"/>
      <c r="K55" s="31"/>
    </row>
    <row r="56" spans="1:11" ht="81.75" customHeight="1">
      <c r="A56" s="28">
        <v>2</v>
      </c>
      <c r="B56" s="29" t="s">
        <v>970</v>
      </c>
      <c r="C56" s="29" t="s">
        <v>270</v>
      </c>
      <c r="D56" s="58" t="s">
        <v>971</v>
      </c>
      <c r="E56" s="58"/>
      <c r="F56" s="32" t="s">
        <v>182</v>
      </c>
      <c r="G56" s="30" t="s">
        <v>972</v>
      </c>
      <c r="H56" s="35"/>
      <c r="I56" s="59">
        <f t="shared" si="0"/>
        <v>0</v>
      </c>
      <c r="J56" s="59"/>
      <c r="K56" s="31"/>
    </row>
    <row r="57" spans="1:11" ht="78" customHeight="1">
      <c r="A57" s="28">
        <v>3</v>
      </c>
      <c r="B57" s="29" t="s">
        <v>973</v>
      </c>
      <c r="C57" s="29" t="s">
        <v>974</v>
      </c>
      <c r="D57" s="58" t="s">
        <v>975</v>
      </c>
      <c r="E57" s="58"/>
      <c r="F57" s="32" t="s">
        <v>60</v>
      </c>
      <c r="G57" s="30" t="s">
        <v>976</v>
      </c>
      <c r="H57" s="35"/>
      <c r="I57" s="59">
        <f t="shared" si="0"/>
        <v>0</v>
      </c>
      <c r="J57" s="59"/>
      <c r="K57" s="31"/>
    </row>
    <row r="58" spans="1:11" ht="64.5" customHeight="1">
      <c r="A58" s="28">
        <v>4</v>
      </c>
      <c r="B58" s="29" t="s">
        <v>292</v>
      </c>
      <c r="C58" s="29" t="s">
        <v>266</v>
      </c>
      <c r="D58" s="58" t="s">
        <v>977</v>
      </c>
      <c r="E58" s="58"/>
      <c r="F58" s="32" t="s">
        <v>60</v>
      </c>
      <c r="G58" s="30" t="s">
        <v>978</v>
      </c>
      <c r="H58" s="35"/>
      <c r="I58" s="59">
        <f t="shared" si="0"/>
        <v>0</v>
      </c>
      <c r="J58" s="59"/>
      <c r="K58" s="31"/>
    </row>
    <row r="59" spans="1:11" ht="40.5" customHeight="1">
      <c r="A59" s="28">
        <v>5</v>
      </c>
      <c r="B59" s="29" t="s">
        <v>284</v>
      </c>
      <c r="C59" s="29" t="s">
        <v>979</v>
      </c>
      <c r="D59" s="58" t="s">
        <v>980</v>
      </c>
      <c r="E59" s="58"/>
      <c r="F59" s="32" t="s">
        <v>60</v>
      </c>
      <c r="G59" s="30" t="s">
        <v>981</v>
      </c>
      <c r="H59" s="35"/>
      <c r="I59" s="59">
        <f t="shared" si="0"/>
        <v>0</v>
      </c>
      <c r="J59" s="59"/>
      <c r="K59" s="31"/>
    </row>
    <row r="60" spans="1:11" ht="25.5" customHeight="1">
      <c r="A60" s="28"/>
      <c r="B60" s="29"/>
      <c r="C60" s="29" t="s">
        <v>982</v>
      </c>
      <c r="D60" s="58"/>
      <c r="E60" s="58"/>
      <c r="F60" s="29"/>
      <c r="G60" s="30"/>
      <c r="H60" s="34"/>
      <c r="I60" s="59"/>
      <c r="J60" s="59"/>
      <c r="K60" s="31"/>
    </row>
    <row r="61" spans="1:11" ht="92.25" customHeight="1">
      <c r="A61" s="28">
        <v>1</v>
      </c>
      <c r="B61" s="29" t="s">
        <v>203</v>
      </c>
      <c r="C61" s="29" t="s">
        <v>204</v>
      </c>
      <c r="D61" s="58" t="s">
        <v>983</v>
      </c>
      <c r="E61" s="58"/>
      <c r="F61" s="32" t="s">
        <v>60</v>
      </c>
      <c r="G61" s="30" t="s">
        <v>984</v>
      </c>
      <c r="H61" s="35"/>
      <c r="I61" s="59">
        <f t="shared" si="0"/>
        <v>0</v>
      </c>
      <c r="J61" s="59"/>
      <c r="K61" s="31"/>
    </row>
    <row r="62" spans="1:11" ht="79.5" customHeight="1">
      <c r="A62" s="28">
        <v>2</v>
      </c>
      <c r="B62" s="29" t="s">
        <v>985</v>
      </c>
      <c r="C62" s="29" t="s">
        <v>986</v>
      </c>
      <c r="D62" s="58" t="s">
        <v>987</v>
      </c>
      <c r="E62" s="58"/>
      <c r="F62" s="32" t="s">
        <v>60</v>
      </c>
      <c r="G62" s="30" t="s">
        <v>988</v>
      </c>
      <c r="H62" s="35"/>
      <c r="I62" s="59">
        <f t="shared" si="0"/>
        <v>0</v>
      </c>
      <c r="J62" s="59"/>
      <c r="K62" s="31"/>
    </row>
    <row r="63" spans="1:11" ht="67.5" customHeight="1">
      <c r="A63" s="28">
        <v>3</v>
      </c>
      <c r="B63" s="29" t="s">
        <v>989</v>
      </c>
      <c r="C63" s="29" t="s">
        <v>986</v>
      </c>
      <c r="D63" s="58" t="s">
        <v>990</v>
      </c>
      <c r="E63" s="58"/>
      <c r="F63" s="32" t="s">
        <v>60</v>
      </c>
      <c r="G63" s="30" t="s">
        <v>988</v>
      </c>
      <c r="H63" s="35"/>
      <c r="I63" s="59">
        <f t="shared" si="0"/>
        <v>0</v>
      </c>
      <c r="J63" s="59"/>
      <c r="K63" s="31"/>
    </row>
    <row r="64" spans="1:11" ht="79.5" customHeight="1">
      <c r="A64" s="28">
        <v>4</v>
      </c>
      <c r="B64" s="29" t="s">
        <v>991</v>
      </c>
      <c r="C64" s="29" t="s">
        <v>992</v>
      </c>
      <c r="D64" s="58" t="s">
        <v>993</v>
      </c>
      <c r="E64" s="58"/>
      <c r="F64" s="32" t="s">
        <v>60</v>
      </c>
      <c r="G64" s="30" t="s">
        <v>984</v>
      </c>
      <c r="H64" s="35"/>
      <c r="I64" s="59">
        <f t="shared" si="0"/>
        <v>0</v>
      </c>
      <c r="J64" s="59"/>
      <c r="K64" s="31"/>
    </row>
    <row r="65" spans="1:11" ht="54" customHeight="1">
      <c r="A65" s="28">
        <v>5</v>
      </c>
      <c r="B65" s="29" t="s">
        <v>994</v>
      </c>
      <c r="C65" s="29" t="s">
        <v>995</v>
      </c>
      <c r="D65" s="58" t="s">
        <v>996</v>
      </c>
      <c r="E65" s="58"/>
      <c r="F65" s="32" t="s">
        <v>60</v>
      </c>
      <c r="G65" s="30" t="s">
        <v>984</v>
      </c>
      <c r="H65" s="35"/>
      <c r="I65" s="59">
        <f t="shared" si="0"/>
        <v>0</v>
      </c>
      <c r="J65" s="59"/>
      <c r="K65" s="31"/>
    </row>
    <row r="66" spans="1:11" ht="66.75" customHeight="1">
      <c r="A66" s="28">
        <v>6</v>
      </c>
      <c r="B66" s="29" t="s">
        <v>997</v>
      </c>
      <c r="C66" s="29" t="s">
        <v>998</v>
      </c>
      <c r="D66" s="58" t="s">
        <v>999</v>
      </c>
      <c r="E66" s="58"/>
      <c r="F66" s="32" t="s">
        <v>60</v>
      </c>
      <c r="G66" s="30" t="s">
        <v>988</v>
      </c>
      <c r="H66" s="35"/>
      <c r="I66" s="59">
        <f t="shared" ref="I66:I104" si="1">ROUND(G66*H66,2)</f>
        <v>0</v>
      </c>
      <c r="J66" s="59"/>
      <c r="K66" s="31"/>
    </row>
    <row r="67" spans="1:11" ht="25.5" customHeight="1">
      <c r="A67" s="28"/>
      <c r="B67" s="29"/>
      <c r="C67" s="29" t="s">
        <v>1000</v>
      </c>
      <c r="D67" s="58"/>
      <c r="E67" s="58"/>
      <c r="F67" s="29"/>
      <c r="G67" s="30"/>
      <c r="H67" s="34"/>
      <c r="I67" s="59"/>
      <c r="J67" s="59"/>
      <c r="K67" s="31"/>
    </row>
    <row r="68" spans="1:11" ht="69" customHeight="1">
      <c r="A68" s="28">
        <v>1</v>
      </c>
      <c r="B68" s="29" t="s">
        <v>1001</v>
      </c>
      <c r="C68" s="29" t="s">
        <v>143</v>
      </c>
      <c r="D68" s="58" t="s">
        <v>1002</v>
      </c>
      <c r="E68" s="58"/>
      <c r="F68" s="32" t="s">
        <v>145</v>
      </c>
      <c r="G68" s="30" t="s">
        <v>1003</v>
      </c>
      <c r="H68" s="35"/>
      <c r="I68" s="59">
        <f t="shared" si="1"/>
        <v>0</v>
      </c>
      <c r="J68" s="59"/>
      <c r="K68" s="31"/>
    </row>
    <row r="69" spans="1:11" ht="84.75" customHeight="1">
      <c r="A69" s="28">
        <v>2</v>
      </c>
      <c r="B69" s="29" t="s">
        <v>199</v>
      </c>
      <c r="C69" s="29" t="s">
        <v>200</v>
      </c>
      <c r="D69" s="58" t="s">
        <v>1004</v>
      </c>
      <c r="E69" s="58"/>
      <c r="F69" s="32" t="s">
        <v>60</v>
      </c>
      <c r="G69" s="30" t="s">
        <v>1005</v>
      </c>
      <c r="H69" s="35"/>
      <c r="I69" s="59">
        <f t="shared" si="1"/>
        <v>0</v>
      </c>
      <c r="J69" s="59"/>
      <c r="K69" s="31"/>
    </row>
    <row r="70" spans="1:11" ht="101.25" customHeight="1">
      <c r="A70" s="28">
        <v>3</v>
      </c>
      <c r="B70" s="29" t="s">
        <v>1006</v>
      </c>
      <c r="C70" s="29" t="s">
        <v>995</v>
      </c>
      <c r="D70" s="58" t="s">
        <v>1007</v>
      </c>
      <c r="E70" s="58"/>
      <c r="F70" s="32" t="s">
        <v>60</v>
      </c>
      <c r="G70" s="30" t="s">
        <v>1005</v>
      </c>
      <c r="H70" s="35"/>
      <c r="I70" s="59">
        <f t="shared" si="1"/>
        <v>0</v>
      </c>
      <c r="J70" s="59"/>
      <c r="K70" s="31"/>
    </row>
    <row r="71" spans="1:11" ht="63" customHeight="1">
      <c r="A71" s="28">
        <v>4</v>
      </c>
      <c r="B71" s="29" t="s">
        <v>1008</v>
      </c>
      <c r="C71" s="29" t="s">
        <v>998</v>
      </c>
      <c r="D71" s="58" t="s">
        <v>1009</v>
      </c>
      <c r="E71" s="58"/>
      <c r="F71" s="32" t="s">
        <v>60</v>
      </c>
      <c r="G71" s="30" t="s">
        <v>1005</v>
      </c>
      <c r="H71" s="35"/>
      <c r="I71" s="59">
        <f t="shared" si="1"/>
        <v>0</v>
      </c>
      <c r="J71" s="59"/>
      <c r="K71" s="31"/>
    </row>
    <row r="72" spans="1:11" ht="25.5" customHeight="1">
      <c r="A72" s="28"/>
      <c r="B72" s="29"/>
      <c r="C72" s="29" t="s">
        <v>1010</v>
      </c>
      <c r="D72" s="58"/>
      <c r="E72" s="58"/>
      <c r="F72" s="29"/>
      <c r="G72" s="30"/>
      <c r="H72" s="34"/>
      <c r="I72" s="59"/>
      <c r="J72" s="59"/>
      <c r="K72" s="31"/>
    </row>
    <row r="73" spans="1:11" ht="69" customHeight="1">
      <c r="A73" s="28">
        <v>1</v>
      </c>
      <c r="B73" s="29" t="s">
        <v>1011</v>
      </c>
      <c r="C73" s="29" t="s">
        <v>1012</v>
      </c>
      <c r="D73" s="58" t="s">
        <v>1013</v>
      </c>
      <c r="E73" s="58"/>
      <c r="F73" s="32" t="s">
        <v>65</v>
      </c>
      <c r="G73" s="30" t="s">
        <v>1014</v>
      </c>
      <c r="H73" s="35"/>
      <c r="I73" s="59">
        <f t="shared" si="1"/>
        <v>0</v>
      </c>
      <c r="J73" s="59"/>
      <c r="K73" s="31"/>
    </row>
    <row r="74" spans="1:11" ht="65.25" customHeight="1">
      <c r="A74" s="28">
        <v>2</v>
      </c>
      <c r="B74" s="29" t="s">
        <v>1015</v>
      </c>
      <c r="C74" s="29" t="s">
        <v>101</v>
      </c>
      <c r="D74" s="58" t="s">
        <v>1016</v>
      </c>
      <c r="E74" s="58"/>
      <c r="F74" s="32" t="s">
        <v>65</v>
      </c>
      <c r="G74" s="30" t="s">
        <v>1017</v>
      </c>
      <c r="H74" s="35"/>
      <c r="I74" s="59">
        <f t="shared" si="1"/>
        <v>0</v>
      </c>
      <c r="J74" s="59"/>
      <c r="K74" s="31"/>
    </row>
    <row r="75" spans="1:11" ht="73.5" customHeight="1">
      <c r="A75" s="28">
        <v>3</v>
      </c>
      <c r="B75" s="29" t="s">
        <v>1018</v>
      </c>
      <c r="C75" s="29" t="s">
        <v>1019</v>
      </c>
      <c r="D75" s="58" t="s">
        <v>1020</v>
      </c>
      <c r="E75" s="58"/>
      <c r="F75" s="32" t="s">
        <v>65</v>
      </c>
      <c r="G75" s="30" t="s">
        <v>1021</v>
      </c>
      <c r="H75" s="35"/>
      <c r="I75" s="59">
        <f t="shared" si="1"/>
        <v>0</v>
      </c>
      <c r="J75" s="59"/>
      <c r="K75" s="31"/>
    </row>
    <row r="76" spans="1:11" ht="40.5" customHeight="1">
      <c r="A76" s="28">
        <v>4</v>
      </c>
      <c r="B76" s="29" t="s">
        <v>402</v>
      </c>
      <c r="C76" s="29" t="s">
        <v>1022</v>
      </c>
      <c r="D76" s="58" t="s">
        <v>1023</v>
      </c>
      <c r="E76" s="58"/>
      <c r="F76" s="32" t="s">
        <v>145</v>
      </c>
      <c r="G76" s="30" t="s">
        <v>1024</v>
      </c>
      <c r="H76" s="35"/>
      <c r="I76" s="59">
        <f t="shared" si="1"/>
        <v>0</v>
      </c>
      <c r="J76" s="59"/>
      <c r="K76" s="31"/>
    </row>
    <row r="77" spans="1:11" ht="65.25" customHeight="1">
      <c r="A77" s="28">
        <v>5</v>
      </c>
      <c r="B77" s="29" t="s">
        <v>1025</v>
      </c>
      <c r="C77" s="29" t="s">
        <v>1026</v>
      </c>
      <c r="D77" s="58" t="s">
        <v>1027</v>
      </c>
      <c r="E77" s="58"/>
      <c r="F77" s="32" t="s">
        <v>145</v>
      </c>
      <c r="G77" s="30" t="s">
        <v>914</v>
      </c>
      <c r="H77" s="35"/>
      <c r="I77" s="59">
        <f t="shared" si="1"/>
        <v>0</v>
      </c>
      <c r="J77" s="59"/>
      <c r="K77" s="31"/>
    </row>
    <row r="78" spans="1:11" ht="77.25" customHeight="1">
      <c r="A78" s="28">
        <v>6</v>
      </c>
      <c r="B78" s="29" t="s">
        <v>1028</v>
      </c>
      <c r="C78" s="29" t="s">
        <v>974</v>
      </c>
      <c r="D78" s="58" t="s">
        <v>1029</v>
      </c>
      <c r="E78" s="58"/>
      <c r="F78" s="32" t="s">
        <v>60</v>
      </c>
      <c r="G78" s="30" t="s">
        <v>1030</v>
      </c>
      <c r="H78" s="35"/>
      <c r="I78" s="59">
        <f t="shared" si="1"/>
        <v>0</v>
      </c>
      <c r="J78" s="59"/>
      <c r="K78" s="31"/>
    </row>
    <row r="79" spans="1:11" ht="18" customHeight="1">
      <c r="A79" s="28"/>
      <c r="B79" s="29"/>
      <c r="C79" s="29" t="s">
        <v>1031</v>
      </c>
      <c r="D79" s="58"/>
      <c r="E79" s="58"/>
      <c r="F79" s="29"/>
      <c r="G79" s="30"/>
      <c r="H79" s="34"/>
      <c r="I79" s="59"/>
      <c r="J79" s="59"/>
      <c r="K79" s="31"/>
    </row>
    <row r="80" spans="1:11" ht="126.75" customHeight="1">
      <c r="A80" s="28">
        <v>1</v>
      </c>
      <c r="B80" s="29" t="s">
        <v>383</v>
      </c>
      <c r="C80" s="29" t="s">
        <v>1032</v>
      </c>
      <c r="D80" s="58" t="s">
        <v>1033</v>
      </c>
      <c r="E80" s="58"/>
      <c r="F80" s="32" t="s">
        <v>60</v>
      </c>
      <c r="G80" s="30" t="s">
        <v>1034</v>
      </c>
      <c r="H80" s="35"/>
      <c r="I80" s="59">
        <f t="shared" si="1"/>
        <v>0</v>
      </c>
      <c r="J80" s="59"/>
      <c r="K80" s="31"/>
    </row>
    <row r="81" spans="1:11" ht="106.5" customHeight="1">
      <c r="A81" s="28">
        <v>2</v>
      </c>
      <c r="B81" s="29" t="s">
        <v>387</v>
      </c>
      <c r="C81" s="29" t="s">
        <v>1035</v>
      </c>
      <c r="D81" s="58" t="s">
        <v>1036</v>
      </c>
      <c r="E81" s="58"/>
      <c r="F81" s="32" t="s">
        <v>60</v>
      </c>
      <c r="G81" s="30" t="s">
        <v>1037</v>
      </c>
      <c r="H81" s="35"/>
      <c r="I81" s="59">
        <f t="shared" si="1"/>
        <v>0</v>
      </c>
      <c r="J81" s="59"/>
      <c r="K81" s="31"/>
    </row>
    <row r="82" spans="1:11" ht="114.75" customHeight="1">
      <c r="A82" s="28">
        <v>3</v>
      </c>
      <c r="B82" s="29" t="s">
        <v>390</v>
      </c>
      <c r="C82" s="29" t="s">
        <v>391</v>
      </c>
      <c r="D82" s="58" t="s">
        <v>1038</v>
      </c>
      <c r="E82" s="58"/>
      <c r="F82" s="32" t="s">
        <v>60</v>
      </c>
      <c r="G82" s="30" t="s">
        <v>1039</v>
      </c>
      <c r="H82" s="35"/>
      <c r="I82" s="59">
        <f t="shared" si="1"/>
        <v>0</v>
      </c>
      <c r="J82" s="59"/>
      <c r="K82" s="31"/>
    </row>
    <row r="83" spans="1:11" ht="18" customHeight="1">
      <c r="A83" s="28"/>
      <c r="B83" s="29"/>
      <c r="C83" s="29" t="s">
        <v>1040</v>
      </c>
      <c r="D83" s="58"/>
      <c r="E83" s="58"/>
      <c r="F83" s="29"/>
      <c r="G83" s="30"/>
      <c r="H83" s="34"/>
      <c r="I83" s="59"/>
      <c r="J83" s="59"/>
      <c r="K83" s="31"/>
    </row>
    <row r="84" spans="1:11" ht="79.5" customHeight="1">
      <c r="A84" s="28">
        <v>1</v>
      </c>
      <c r="B84" s="29" t="s">
        <v>210</v>
      </c>
      <c r="C84" s="29" t="s">
        <v>211</v>
      </c>
      <c r="D84" s="58" t="s">
        <v>1041</v>
      </c>
      <c r="E84" s="58"/>
      <c r="F84" s="32" t="s">
        <v>182</v>
      </c>
      <c r="G84" s="30" t="s">
        <v>373</v>
      </c>
      <c r="H84" s="35"/>
      <c r="I84" s="59">
        <f t="shared" si="1"/>
        <v>0</v>
      </c>
      <c r="J84" s="59"/>
      <c r="K84" s="31"/>
    </row>
    <row r="85" spans="1:11" ht="55.5" customHeight="1">
      <c r="A85" s="28">
        <v>2</v>
      </c>
      <c r="B85" s="29" t="s">
        <v>1042</v>
      </c>
      <c r="C85" s="29" t="s">
        <v>1043</v>
      </c>
      <c r="D85" s="58" t="s">
        <v>1044</v>
      </c>
      <c r="E85" s="58"/>
      <c r="F85" s="32" t="s">
        <v>1045</v>
      </c>
      <c r="G85" s="30" t="s">
        <v>332</v>
      </c>
      <c r="H85" s="35"/>
      <c r="I85" s="59">
        <f t="shared" si="1"/>
        <v>0</v>
      </c>
      <c r="J85" s="59"/>
      <c r="K85" s="31"/>
    </row>
    <row r="86" spans="1:11" ht="18" customHeight="1">
      <c r="A86" s="28"/>
      <c r="B86" s="29"/>
      <c r="C86" s="29" t="s">
        <v>405</v>
      </c>
      <c r="D86" s="58"/>
      <c r="E86" s="58"/>
      <c r="F86" s="29"/>
      <c r="G86" s="30"/>
      <c r="H86" s="34"/>
      <c r="I86" s="59"/>
      <c r="J86" s="59"/>
      <c r="K86" s="31"/>
    </row>
    <row r="87" spans="1:11" ht="54" customHeight="1">
      <c r="A87" s="28">
        <v>1</v>
      </c>
      <c r="B87" s="29" t="s">
        <v>406</v>
      </c>
      <c r="C87" s="29" t="s">
        <v>407</v>
      </c>
      <c r="D87" s="58" t="s">
        <v>1046</v>
      </c>
      <c r="E87" s="58"/>
      <c r="F87" s="32" t="s">
        <v>60</v>
      </c>
      <c r="G87" s="30" t="s">
        <v>1047</v>
      </c>
      <c r="H87" s="35"/>
      <c r="I87" s="59">
        <f t="shared" si="1"/>
        <v>0</v>
      </c>
      <c r="J87" s="59"/>
      <c r="K87" s="31"/>
    </row>
    <row r="88" spans="1:11" ht="33.75" customHeight="1">
      <c r="A88" s="28">
        <v>2</v>
      </c>
      <c r="B88" s="29" t="s">
        <v>1048</v>
      </c>
      <c r="C88" s="29" t="s">
        <v>1049</v>
      </c>
      <c r="D88" s="58" t="s">
        <v>1050</v>
      </c>
      <c r="E88" s="58"/>
      <c r="F88" s="32" t="s">
        <v>60</v>
      </c>
      <c r="G88" s="30" t="s">
        <v>1051</v>
      </c>
      <c r="H88" s="35"/>
      <c r="I88" s="59">
        <f t="shared" si="1"/>
        <v>0</v>
      </c>
      <c r="J88" s="59"/>
      <c r="K88" s="31"/>
    </row>
    <row r="89" spans="1:11" ht="45.75" customHeight="1">
      <c r="A89" s="28">
        <v>3</v>
      </c>
      <c r="B89" s="29" t="s">
        <v>1052</v>
      </c>
      <c r="C89" s="29" t="s">
        <v>1049</v>
      </c>
      <c r="D89" s="58" t="s">
        <v>1053</v>
      </c>
      <c r="E89" s="58"/>
      <c r="F89" s="32" t="s">
        <v>60</v>
      </c>
      <c r="G89" s="30" t="s">
        <v>1054</v>
      </c>
      <c r="H89" s="35"/>
      <c r="I89" s="59">
        <f t="shared" si="1"/>
        <v>0</v>
      </c>
      <c r="J89" s="59"/>
      <c r="K89" s="31"/>
    </row>
    <row r="90" spans="1:11" ht="70.5" customHeight="1">
      <c r="A90" s="28">
        <v>4</v>
      </c>
      <c r="B90" s="29" t="s">
        <v>1055</v>
      </c>
      <c r="C90" s="29" t="s">
        <v>417</v>
      </c>
      <c r="D90" s="58" t="s">
        <v>1056</v>
      </c>
      <c r="E90" s="58"/>
      <c r="F90" s="32" t="s">
        <v>60</v>
      </c>
      <c r="G90" s="30" t="s">
        <v>1057</v>
      </c>
      <c r="H90" s="35"/>
      <c r="I90" s="59">
        <f t="shared" si="1"/>
        <v>0</v>
      </c>
      <c r="J90" s="59"/>
      <c r="K90" s="31"/>
    </row>
    <row r="91" spans="1:11" ht="65.25" customHeight="1">
      <c r="A91" s="28">
        <v>5</v>
      </c>
      <c r="B91" s="29" t="s">
        <v>1058</v>
      </c>
      <c r="C91" s="29" t="s">
        <v>417</v>
      </c>
      <c r="D91" s="58" t="s">
        <v>1059</v>
      </c>
      <c r="E91" s="58"/>
      <c r="F91" s="32" t="s">
        <v>60</v>
      </c>
      <c r="G91" s="30" t="s">
        <v>1060</v>
      </c>
      <c r="H91" s="35"/>
      <c r="I91" s="59">
        <f t="shared" si="1"/>
        <v>0</v>
      </c>
      <c r="J91" s="59"/>
      <c r="K91" s="31"/>
    </row>
    <row r="92" spans="1:11" ht="51" customHeight="1">
      <c r="A92" s="28">
        <v>6</v>
      </c>
      <c r="B92" s="29" t="s">
        <v>427</v>
      </c>
      <c r="C92" s="29" t="s">
        <v>112</v>
      </c>
      <c r="D92" s="58" t="s">
        <v>1061</v>
      </c>
      <c r="E92" s="58"/>
      <c r="F92" s="32" t="s">
        <v>60</v>
      </c>
      <c r="G92" s="30" t="s">
        <v>1062</v>
      </c>
      <c r="H92" s="35"/>
      <c r="I92" s="59">
        <f t="shared" si="1"/>
        <v>0</v>
      </c>
      <c r="J92" s="59"/>
      <c r="K92" s="31"/>
    </row>
    <row r="93" spans="1:11" ht="55.5" customHeight="1">
      <c r="A93" s="28" t="s">
        <v>1661</v>
      </c>
      <c r="B93" s="29" t="s">
        <v>433</v>
      </c>
      <c r="C93" s="29" t="s">
        <v>108</v>
      </c>
      <c r="D93" s="58" t="s">
        <v>1063</v>
      </c>
      <c r="E93" s="58"/>
      <c r="F93" s="32" t="s">
        <v>60</v>
      </c>
      <c r="G93" s="30" t="s">
        <v>1064</v>
      </c>
      <c r="H93" s="35"/>
      <c r="I93" s="59">
        <f t="shared" si="1"/>
        <v>0</v>
      </c>
      <c r="J93" s="59"/>
      <c r="K93" s="31"/>
    </row>
    <row r="94" spans="1:11" ht="57.75" customHeight="1">
      <c r="A94" s="28">
        <v>8</v>
      </c>
      <c r="B94" s="29" t="s">
        <v>448</v>
      </c>
      <c r="C94" s="29" t="s">
        <v>121</v>
      </c>
      <c r="D94" s="58" t="s">
        <v>1065</v>
      </c>
      <c r="E94" s="58"/>
      <c r="F94" s="32" t="s">
        <v>60</v>
      </c>
      <c r="G94" s="30" t="s">
        <v>1066</v>
      </c>
      <c r="H94" s="35"/>
      <c r="I94" s="59">
        <f t="shared" si="1"/>
        <v>0</v>
      </c>
      <c r="J94" s="59"/>
      <c r="K94" s="31"/>
    </row>
    <row r="95" spans="1:11" ht="59.25" customHeight="1">
      <c r="A95" s="28">
        <v>9</v>
      </c>
      <c r="B95" s="29" t="s">
        <v>439</v>
      </c>
      <c r="C95" s="29" t="s">
        <v>440</v>
      </c>
      <c r="D95" s="58" t="s">
        <v>1067</v>
      </c>
      <c r="E95" s="58"/>
      <c r="F95" s="32" t="s">
        <v>60</v>
      </c>
      <c r="G95" s="30" t="s">
        <v>940</v>
      </c>
      <c r="H95" s="35"/>
      <c r="I95" s="59">
        <f t="shared" si="1"/>
        <v>0</v>
      </c>
      <c r="J95" s="59"/>
      <c r="K95" s="31"/>
    </row>
    <row r="96" spans="1:11" ht="52.5" customHeight="1">
      <c r="A96" s="28">
        <v>10</v>
      </c>
      <c r="B96" s="29" t="s">
        <v>436</v>
      </c>
      <c r="C96" s="29" t="s">
        <v>115</v>
      </c>
      <c r="D96" s="58" t="s">
        <v>1068</v>
      </c>
      <c r="E96" s="58"/>
      <c r="F96" s="32" t="s">
        <v>60</v>
      </c>
      <c r="G96" s="30" t="s">
        <v>1069</v>
      </c>
      <c r="H96" s="35"/>
      <c r="I96" s="59">
        <f t="shared" si="1"/>
        <v>0</v>
      </c>
      <c r="J96" s="59"/>
      <c r="K96" s="31"/>
    </row>
    <row r="97" spans="1:11" ht="54" customHeight="1">
      <c r="A97" s="28">
        <v>11</v>
      </c>
      <c r="B97" s="29" t="s">
        <v>451</v>
      </c>
      <c r="C97" s="29" t="s">
        <v>124</v>
      </c>
      <c r="D97" s="58" t="s">
        <v>1070</v>
      </c>
      <c r="E97" s="58"/>
      <c r="F97" s="32" t="s">
        <v>60</v>
      </c>
      <c r="G97" s="30" t="s">
        <v>1071</v>
      </c>
      <c r="H97" s="35"/>
      <c r="I97" s="59">
        <f t="shared" si="1"/>
        <v>0</v>
      </c>
      <c r="J97" s="59"/>
      <c r="K97" s="31"/>
    </row>
    <row r="98" spans="1:11" ht="52.5" customHeight="1">
      <c r="A98" s="28">
        <v>12</v>
      </c>
      <c r="B98" s="29" t="s">
        <v>1072</v>
      </c>
      <c r="C98" s="29" t="s">
        <v>1073</v>
      </c>
      <c r="D98" s="58" t="s">
        <v>1074</v>
      </c>
      <c r="E98" s="58"/>
      <c r="F98" s="32" t="s">
        <v>60</v>
      </c>
      <c r="G98" s="30" t="s">
        <v>1075</v>
      </c>
      <c r="H98" s="35"/>
      <c r="I98" s="59">
        <f t="shared" si="1"/>
        <v>0</v>
      </c>
      <c r="J98" s="59"/>
      <c r="K98" s="31"/>
    </row>
    <row r="99" spans="1:11" ht="57" customHeight="1">
      <c r="A99" s="28">
        <v>13</v>
      </c>
      <c r="B99" s="29" t="s">
        <v>462</v>
      </c>
      <c r="C99" s="29" t="s">
        <v>463</v>
      </c>
      <c r="D99" s="58" t="s">
        <v>1076</v>
      </c>
      <c r="E99" s="58"/>
      <c r="F99" s="32" t="s">
        <v>60</v>
      </c>
      <c r="G99" s="30" t="s">
        <v>1077</v>
      </c>
      <c r="H99" s="35"/>
      <c r="I99" s="59">
        <f t="shared" si="1"/>
        <v>0</v>
      </c>
      <c r="J99" s="59"/>
      <c r="K99" s="31"/>
    </row>
    <row r="100" spans="1:11" ht="54" customHeight="1">
      <c r="A100" s="28">
        <v>14</v>
      </c>
      <c r="B100" s="29" t="s">
        <v>1078</v>
      </c>
      <c r="C100" s="29" t="s">
        <v>134</v>
      </c>
      <c r="D100" s="58" t="s">
        <v>1079</v>
      </c>
      <c r="E100" s="58"/>
      <c r="F100" s="32" t="s">
        <v>60</v>
      </c>
      <c r="G100" s="30" t="s">
        <v>1080</v>
      </c>
      <c r="H100" s="35"/>
      <c r="I100" s="59">
        <f t="shared" si="1"/>
        <v>0</v>
      </c>
      <c r="J100" s="59"/>
      <c r="K100" s="31"/>
    </row>
    <row r="101" spans="1:11" ht="47.25" customHeight="1">
      <c r="A101" s="28">
        <v>15</v>
      </c>
      <c r="B101" s="29" t="s">
        <v>412</v>
      </c>
      <c r="C101" s="29" t="s">
        <v>413</v>
      </c>
      <c r="D101" s="58" t="s">
        <v>1081</v>
      </c>
      <c r="E101" s="58"/>
      <c r="F101" s="32" t="s">
        <v>60</v>
      </c>
      <c r="G101" s="30" t="s">
        <v>1082</v>
      </c>
      <c r="H101" s="35"/>
      <c r="I101" s="59">
        <f t="shared" si="1"/>
        <v>0</v>
      </c>
      <c r="J101" s="59"/>
      <c r="K101" s="31"/>
    </row>
    <row r="102" spans="1:11" ht="51.75" customHeight="1">
      <c r="A102" s="28">
        <v>16</v>
      </c>
      <c r="B102" s="29" t="s">
        <v>1083</v>
      </c>
      <c r="C102" s="29" t="s">
        <v>1084</v>
      </c>
      <c r="D102" s="58" t="s">
        <v>1085</v>
      </c>
      <c r="E102" s="58"/>
      <c r="F102" s="32" t="s">
        <v>60</v>
      </c>
      <c r="G102" s="30" t="s">
        <v>1086</v>
      </c>
      <c r="H102" s="35"/>
      <c r="I102" s="59">
        <f t="shared" si="1"/>
        <v>0</v>
      </c>
      <c r="J102" s="59"/>
      <c r="K102" s="31"/>
    </row>
    <row r="103" spans="1:11" ht="57" customHeight="1">
      <c r="A103" s="28">
        <v>17</v>
      </c>
      <c r="B103" s="29" t="s">
        <v>1087</v>
      </c>
      <c r="C103" s="29" t="s">
        <v>391</v>
      </c>
      <c r="D103" s="58" t="s">
        <v>1088</v>
      </c>
      <c r="E103" s="58"/>
      <c r="F103" s="32" t="s">
        <v>60</v>
      </c>
      <c r="G103" s="30" t="s">
        <v>279</v>
      </c>
      <c r="H103" s="35"/>
      <c r="I103" s="59">
        <f t="shared" si="1"/>
        <v>0</v>
      </c>
      <c r="J103" s="59"/>
      <c r="K103" s="31"/>
    </row>
    <row r="104" spans="1:11" ht="84" customHeight="1">
      <c r="A104" s="28">
        <v>18</v>
      </c>
      <c r="B104" s="29" t="s">
        <v>410</v>
      </c>
      <c r="C104" s="29" t="s">
        <v>411</v>
      </c>
      <c r="D104" s="58" t="s">
        <v>1089</v>
      </c>
      <c r="E104" s="58"/>
      <c r="F104" s="32" t="s">
        <v>60</v>
      </c>
      <c r="G104" s="30" t="s">
        <v>1047</v>
      </c>
      <c r="H104" s="35"/>
      <c r="I104" s="59">
        <f t="shared" si="1"/>
        <v>0</v>
      </c>
      <c r="J104" s="59"/>
      <c r="K104" s="31"/>
    </row>
    <row r="105" spans="1:11" ht="18" customHeight="1" thickBot="1">
      <c r="A105" s="66" t="s">
        <v>478</v>
      </c>
      <c r="B105" s="67"/>
      <c r="C105" s="67"/>
      <c r="D105" s="67"/>
      <c r="E105" s="67"/>
      <c r="F105" s="67"/>
      <c r="G105" s="67"/>
      <c r="H105" s="67"/>
      <c r="I105" s="68">
        <f>SUM(I7:J104)</f>
        <v>0</v>
      </c>
      <c r="J105" s="68"/>
      <c r="K105" s="33"/>
    </row>
  </sheetData>
  <sheetProtection algorithmName="SHA-512" hashValue="l9OXexxZ0dG1bajHWBcUrSLNpIhSbeSEWLYO5SSzpfiaMrZV6vyQIMavf41JBJWGL48lkjVtG5Zo+gcWcSZ3CQ==" saltValue="MB7HDspwbgPC2rg02eySdA==" spinCount="100000" sheet="1" objects="1" scenarios="1"/>
  <mergeCells count="213">
    <mergeCell ref="A105:H105"/>
    <mergeCell ref="I105:J105"/>
    <mergeCell ref="D102:E102"/>
    <mergeCell ref="I102:J102"/>
    <mergeCell ref="D103:E103"/>
    <mergeCell ref="I103:J103"/>
    <mergeCell ref="D104:E104"/>
    <mergeCell ref="I104:J104"/>
    <mergeCell ref="D99:E99"/>
    <mergeCell ref="I99:J99"/>
    <mergeCell ref="D100:E100"/>
    <mergeCell ref="I100:J100"/>
    <mergeCell ref="D101:E101"/>
    <mergeCell ref="I101:J101"/>
    <mergeCell ref="D96:E96"/>
    <mergeCell ref="I96:J96"/>
    <mergeCell ref="D97:E97"/>
    <mergeCell ref="I97:J97"/>
    <mergeCell ref="D98:E98"/>
    <mergeCell ref="I98:J98"/>
    <mergeCell ref="D93:E93"/>
    <mergeCell ref="I93:J93"/>
    <mergeCell ref="D94:E94"/>
    <mergeCell ref="I94:J94"/>
    <mergeCell ref="D95:E95"/>
    <mergeCell ref="I95:J95"/>
    <mergeCell ref="D90:E90"/>
    <mergeCell ref="I90:J90"/>
    <mergeCell ref="D91:E91"/>
    <mergeCell ref="I91:J91"/>
    <mergeCell ref="D92:E92"/>
    <mergeCell ref="I92:J92"/>
    <mergeCell ref="D87:E87"/>
    <mergeCell ref="I87:J87"/>
    <mergeCell ref="D88:E88"/>
    <mergeCell ref="I88:J88"/>
    <mergeCell ref="D89:E89"/>
    <mergeCell ref="I89:J89"/>
    <mergeCell ref="D85:E85"/>
    <mergeCell ref="I85:J85"/>
    <mergeCell ref="D86:E86"/>
    <mergeCell ref="I86:J86"/>
    <mergeCell ref="D83:E83"/>
    <mergeCell ref="I83:J83"/>
    <mergeCell ref="D84:E84"/>
    <mergeCell ref="I84:J84"/>
    <mergeCell ref="D80:E80"/>
    <mergeCell ref="I80:J80"/>
    <mergeCell ref="D81:E81"/>
    <mergeCell ref="I81:J81"/>
    <mergeCell ref="D82:E82"/>
    <mergeCell ref="I82:J82"/>
    <mergeCell ref="D78:E78"/>
    <mergeCell ref="I78:J78"/>
    <mergeCell ref="D79:E79"/>
    <mergeCell ref="I79:J79"/>
    <mergeCell ref="D75:E75"/>
    <mergeCell ref="I75:J75"/>
    <mergeCell ref="D76:E76"/>
    <mergeCell ref="I76:J76"/>
    <mergeCell ref="D77:E77"/>
    <mergeCell ref="I77:J77"/>
    <mergeCell ref="D72:E72"/>
    <mergeCell ref="I72:J72"/>
    <mergeCell ref="D73:E73"/>
    <mergeCell ref="I73:J73"/>
    <mergeCell ref="D74:E74"/>
    <mergeCell ref="I74:J74"/>
    <mergeCell ref="D70:E70"/>
    <mergeCell ref="I70:J70"/>
    <mergeCell ref="D71:E71"/>
    <mergeCell ref="I71:J71"/>
    <mergeCell ref="D67:E67"/>
    <mergeCell ref="I67:J67"/>
    <mergeCell ref="D68:E68"/>
    <mergeCell ref="I68:J68"/>
    <mergeCell ref="D69:E69"/>
    <mergeCell ref="I69:J69"/>
    <mergeCell ref="D65:E65"/>
    <mergeCell ref="I65:J65"/>
    <mergeCell ref="D66:E66"/>
    <mergeCell ref="I66:J66"/>
    <mergeCell ref="D62:E62"/>
    <mergeCell ref="I62:J62"/>
    <mergeCell ref="D63:E63"/>
    <mergeCell ref="I63:J63"/>
    <mergeCell ref="D64:E64"/>
    <mergeCell ref="I64:J64"/>
    <mergeCell ref="D60:E60"/>
    <mergeCell ref="I60:J60"/>
    <mergeCell ref="D61:E61"/>
    <mergeCell ref="I61:J61"/>
    <mergeCell ref="D57:E57"/>
    <mergeCell ref="I57:J57"/>
    <mergeCell ref="D58:E58"/>
    <mergeCell ref="I58:J58"/>
    <mergeCell ref="D59:E59"/>
    <mergeCell ref="I59:J59"/>
    <mergeCell ref="D54:E54"/>
    <mergeCell ref="I54:J54"/>
    <mergeCell ref="D55:E55"/>
    <mergeCell ref="I55:J55"/>
    <mergeCell ref="D56:E56"/>
    <mergeCell ref="I56:J56"/>
    <mergeCell ref="D52:E52"/>
    <mergeCell ref="I52:J52"/>
    <mergeCell ref="D53:E53"/>
    <mergeCell ref="I53:J53"/>
    <mergeCell ref="D49:E49"/>
    <mergeCell ref="I49:J49"/>
    <mergeCell ref="D50:E50"/>
    <mergeCell ref="I50:J50"/>
    <mergeCell ref="D51:E51"/>
    <mergeCell ref="I51:J51"/>
    <mergeCell ref="D46:E46"/>
    <mergeCell ref="I46:J46"/>
    <mergeCell ref="D47:E47"/>
    <mergeCell ref="I47:J47"/>
    <mergeCell ref="D48:E48"/>
    <mergeCell ref="I48:J48"/>
    <mergeCell ref="D43:E43"/>
    <mergeCell ref="I43:J43"/>
    <mergeCell ref="D44:E44"/>
    <mergeCell ref="I44:J44"/>
    <mergeCell ref="D45:E45"/>
    <mergeCell ref="I45:J45"/>
    <mergeCell ref="D41:E41"/>
    <mergeCell ref="I41:J41"/>
    <mergeCell ref="D42:E42"/>
    <mergeCell ref="I42:J42"/>
    <mergeCell ref="D38:E38"/>
    <mergeCell ref="I38:J38"/>
    <mergeCell ref="D39:E39"/>
    <mergeCell ref="I39:J39"/>
    <mergeCell ref="D40:E40"/>
    <mergeCell ref="I40:J40"/>
    <mergeCell ref="D35:E35"/>
    <mergeCell ref="I35:J35"/>
    <mergeCell ref="D36:E36"/>
    <mergeCell ref="I36:J36"/>
    <mergeCell ref="D37:E37"/>
    <mergeCell ref="I37:J37"/>
    <mergeCell ref="D33:E33"/>
    <mergeCell ref="I33:J33"/>
    <mergeCell ref="D34:E34"/>
    <mergeCell ref="I34:J34"/>
    <mergeCell ref="D30:E30"/>
    <mergeCell ref="I30:J30"/>
    <mergeCell ref="D31:E31"/>
    <mergeCell ref="I31:J31"/>
    <mergeCell ref="D32:E32"/>
    <mergeCell ref="I32:J32"/>
    <mergeCell ref="D27:E27"/>
    <mergeCell ref="I27:J27"/>
    <mergeCell ref="D28:E28"/>
    <mergeCell ref="I28:J28"/>
    <mergeCell ref="D29:E29"/>
    <mergeCell ref="I29:J29"/>
    <mergeCell ref="D24:E24"/>
    <mergeCell ref="I24:J24"/>
    <mergeCell ref="D25:E25"/>
    <mergeCell ref="I25:J25"/>
    <mergeCell ref="D26:E26"/>
    <mergeCell ref="I26:J26"/>
    <mergeCell ref="D21:E21"/>
    <mergeCell ref="I21:J21"/>
    <mergeCell ref="D22:E22"/>
    <mergeCell ref="I22:J22"/>
    <mergeCell ref="D23:E23"/>
    <mergeCell ref="I23:J23"/>
    <mergeCell ref="D18:E18"/>
    <mergeCell ref="I18:J18"/>
    <mergeCell ref="D19:E19"/>
    <mergeCell ref="I19:J19"/>
    <mergeCell ref="D20:E20"/>
    <mergeCell ref="I20:J20"/>
    <mergeCell ref="D15:E15"/>
    <mergeCell ref="I15:J15"/>
    <mergeCell ref="D16:E16"/>
    <mergeCell ref="I16:J16"/>
    <mergeCell ref="D17:E17"/>
    <mergeCell ref="I17:J17"/>
    <mergeCell ref="D13:E13"/>
    <mergeCell ref="I13:J13"/>
    <mergeCell ref="D14:E14"/>
    <mergeCell ref="I14:J14"/>
    <mergeCell ref="D11:E11"/>
    <mergeCell ref="I11:J11"/>
    <mergeCell ref="D12:E12"/>
    <mergeCell ref="I12:J12"/>
    <mergeCell ref="D8:E8"/>
    <mergeCell ref="I8:J8"/>
    <mergeCell ref="D9:E9"/>
    <mergeCell ref="I9:J9"/>
    <mergeCell ref="D10:E10"/>
    <mergeCell ref="I10:J10"/>
    <mergeCell ref="H3:K3"/>
    <mergeCell ref="H4:H5"/>
    <mergeCell ref="I4:J5"/>
    <mergeCell ref="D6:E6"/>
    <mergeCell ref="I6:J6"/>
    <mergeCell ref="D7:E7"/>
    <mergeCell ref="I7:J7"/>
    <mergeCell ref="A1:K1"/>
    <mergeCell ref="A2:D2"/>
    <mergeCell ref="E2:I2"/>
    <mergeCell ref="J2:K2"/>
    <mergeCell ref="A3:A5"/>
    <mergeCell ref="B3:B5"/>
    <mergeCell ref="C3:C5"/>
    <mergeCell ref="D3:E5"/>
    <mergeCell ref="F3:F5"/>
    <mergeCell ref="G3:G5"/>
  </mergeCells>
  <phoneticPr fontId="9" type="noConversion"/>
  <pageMargins left="0.78740157480314965" right="0.39370078740157483" top="0.59055118110236227" bottom="0.59055118110236227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88FB3-37D3-4E2C-B9DD-1750A6396284}">
  <dimension ref="A1:K51"/>
  <sheetViews>
    <sheetView showGridLines="0" topLeftCell="A44" workbookViewId="0">
      <selection activeCell="O50" sqref="O50"/>
    </sheetView>
  </sheetViews>
  <sheetFormatPr defaultColWidth="7.7109375" defaultRowHeight="12"/>
  <cols>
    <col min="1" max="1" width="7.5703125" style="24" customWidth="1"/>
    <col min="2" max="2" width="13.42578125" style="24" customWidth="1"/>
    <col min="3" max="3" width="13.85546875" style="24" customWidth="1"/>
    <col min="4" max="4" width="7" style="24" customWidth="1"/>
    <col min="5" max="5" width="7.42578125" style="24" customWidth="1"/>
    <col min="6" max="6" width="5.140625" style="24" customWidth="1"/>
    <col min="7" max="7" width="9.140625" style="24" customWidth="1"/>
    <col min="8" max="8" width="10.5703125" style="24" customWidth="1"/>
    <col min="9" max="9" width="2.42578125" style="24" customWidth="1"/>
    <col min="10" max="10" width="9.7109375" style="24" customWidth="1"/>
    <col min="11" max="11" width="10" style="24" customWidth="1"/>
    <col min="12" max="16384" width="7.7109375" style="24"/>
  </cols>
  <sheetData>
    <row r="1" spans="1:11" ht="39.75" customHeight="1">
      <c r="A1" s="60" t="s">
        <v>1567</v>
      </c>
      <c r="B1" s="60"/>
      <c r="C1" s="60"/>
      <c r="D1" s="60"/>
      <c r="E1" s="60"/>
      <c r="F1" s="60"/>
      <c r="G1" s="60"/>
      <c r="H1" s="60"/>
      <c r="I1" s="60"/>
      <c r="J1" s="61"/>
      <c r="K1" s="61"/>
    </row>
    <row r="2" spans="1:11" ht="25.5" customHeight="1" thickBot="1">
      <c r="A2" s="62" t="s">
        <v>1571</v>
      </c>
      <c r="B2" s="62"/>
      <c r="C2" s="62"/>
      <c r="D2" s="62"/>
      <c r="E2" s="62"/>
      <c r="F2" s="62"/>
      <c r="G2" s="62"/>
      <c r="H2" s="62"/>
      <c r="I2" s="62"/>
      <c r="J2" s="63"/>
      <c r="K2" s="63"/>
    </row>
    <row r="3" spans="1:11" ht="25.5" customHeight="1">
      <c r="A3" s="64" t="s">
        <v>0</v>
      </c>
      <c r="B3" s="55" t="s">
        <v>46</v>
      </c>
      <c r="C3" s="55" t="s">
        <v>47</v>
      </c>
      <c r="D3" s="55" t="s">
        <v>48</v>
      </c>
      <c r="E3" s="55"/>
      <c r="F3" s="55" t="s">
        <v>49</v>
      </c>
      <c r="G3" s="55" t="s">
        <v>50</v>
      </c>
      <c r="H3" s="55" t="s">
        <v>51</v>
      </c>
      <c r="I3" s="55"/>
      <c r="J3" s="55"/>
      <c r="K3" s="56"/>
    </row>
    <row r="4" spans="1:11" ht="25.5" customHeight="1">
      <c r="A4" s="65"/>
      <c r="B4" s="57"/>
      <c r="C4" s="57"/>
      <c r="D4" s="57"/>
      <c r="E4" s="57"/>
      <c r="F4" s="57"/>
      <c r="G4" s="57"/>
      <c r="H4" s="57" t="s">
        <v>52</v>
      </c>
      <c r="I4" s="57" t="s">
        <v>53</v>
      </c>
      <c r="J4" s="57"/>
      <c r="K4" s="27" t="s">
        <v>54</v>
      </c>
    </row>
    <row r="5" spans="1:11" ht="25.5" customHeight="1">
      <c r="A5" s="65"/>
      <c r="B5" s="57"/>
      <c r="C5" s="57"/>
      <c r="D5" s="57"/>
      <c r="E5" s="57"/>
      <c r="F5" s="57"/>
      <c r="G5" s="57"/>
      <c r="H5" s="57"/>
      <c r="I5" s="57"/>
      <c r="J5" s="57"/>
      <c r="K5" s="27" t="s">
        <v>55</v>
      </c>
    </row>
    <row r="6" spans="1:11" ht="18" customHeight="1">
      <c r="A6" s="28"/>
      <c r="B6" s="29"/>
      <c r="C6" s="29" t="s">
        <v>608</v>
      </c>
      <c r="D6" s="58"/>
      <c r="E6" s="58"/>
      <c r="F6" s="29"/>
      <c r="G6" s="30"/>
      <c r="H6" s="34"/>
      <c r="I6" s="69"/>
      <c r="J6" s="69"/>
      <c r="K6" s="31"/>
    </row>
    <row r="7" spans="1:11" ht="18" customHeight="1">
      <c r="A7" s="28"/>
      <c r="B7" s="29"/>
      <c r="C7" s="29" t="s">
        <v>609</v>
      </c>
      <c r="D7" s="58"/>
      <c r="E7" s="58"/>
      <c r="F7" s="29"/>
      <c r="G7" s="30"/>
      <c r="H7" s="34"/>
      <c r="I7" s="69"/>
      <c r="J7" s="69"/>
      <c r="K7" s="31"/>
    </row>
    <row r="8" spans="1:11" ht="63.75" customHeight="1">
      <c r="A8" s="28">
        <v>1</v>
      </c>
      <c r="B8" s="29" t="s">
        <v>610</v>
      </c>
      <c r="C8" s="29" t="s">
        <v>611</v>
      </c>
      <c r="D8" s="58" t="s">
        <v>1090</v>
      </c>
      <c r="E8" s="58"/>
      <c r="F8" s="32" t="s">
        <v>613</v>
      </c>
      <c r="G8" s="30" t="s">
        <v>308</v>
      </c>
      <c r="H8" s="35"/>
      <c r="I8" s="59">
        <f>ROUND(G8*H8,2)</f>
        <v>0</v>
      </c>
      <c r="J8" s="59"/>
      <c r="K8" s="31"/>
    </row>
    <row r="9" spans="1:11" ht="48" customHeight="1">
      <c r="A9" s="28">
        <v>2</v>
      </c>
      <c r="B9" s="29" t="s">
        <v>1091</v>
      </c>
      <c r="C9" s="29" t="s">
        <v>655</v>
      </c>
      <c r="D9" s="58" t="s">
        <v>1092</v>
      </c>
      <c r="E9" s="58"/>
      <c r="F9" s="32" t="s">
        <v>377</v>
      </c>
      <c r="G9" s="30" t="s">
        <v>320</v>
      </c>
      <c r="H9" s="35"/>
      <c r="I9" s="59">
        <f t="shared" ref="I9:I50" si="0">ROUND(G9*H9,2)</f>
        <v>0</v>
      </c>
      <c r="J9" s="59"/>
      <c r="K9" s="31"/>
    </row>
    <row r="10" spans="1:11" ht="45" customHeight="1">
      <c r="A10" s="28">
        <v>3</v>
      </c>
      <c r="B10" s="29" t="s">
        <v>1093</v>
      </c>
      <c r="C10" s="29" t="s">
        <v>655</v>
      </c>
      <c r="D10" s="58" t="s">
        <v>1094</v>
      </c>
      <c r="E10" s="58"/>
      <c r="F10" s="32" t="s">
        <v>377</v>
      </c>
      <c r="G10" s="30" t="s">
        <v>605</v>
      </c>
      <c r="H10" s="35"/>
      <c r="I10" s="59">
        <f t="shared" si="0"/>
        <v>0</v>
      </c>
      <c r="J10" s="59"/>
      <c r="K10" s="31"/>
    </row>
    <row r="11" spans="1:11" ht="96.75" customHeight="1">
      <c r="A11" s="28">
        <v>4</v>
      </c>
      <c r="B11" s="29" t="s">
        <v>1095</v>
      </c>
      <c r="C11" s="29" t="s">
        <v>652</v>
      </c>
      <c r="D11" s="58" t="s">
        <v>1096</v>
      </c>
      <c r="E11" s="58"/>
      <c r="F11" s="32" t="s">
        <v>377</v>
      </c>
      <c r="G11" s="30" t="s">
        <v>308</v>
      </c>
      <c r="H11" s="35"/>
      <c r="I11" s="59">
        <f t="shared" si="0"/>
        <v>0</v>
      </c>
      <c r="J11" s="59"/>
      <c r="K11" s="31"/>
    </row>
    <row r="12" spans="1:11" ht="87.75" customHeight="1">
      <c r="A12" s="28">
        <v>5</v>
      </c>
      <c r="B12" s="29" t="s">
        <v>1097</v>
      </c>
      <c r="C12" s="29" t="s">
        <v>660</v>
      </c>
      <c r="D12" s="58" t="s">
        <v>1098</v>
      </c>
      <c r="E12" s="58"/>
      <c r="F12" s="32" t="s">
        <v>377</v>
      </c>
      <c r="G12" s="30" t="s">
        <v>332</v>
      </c>
      <c r="H12" s="35"/>
      <c r="I12" s="59">
        <f t="shared" si="0"/>
        <v>0</v>
      </c>
      <c r="J12" s="59"/>
      <c r="K12" s="31"/>
    </row>
    <row r="13" spans="1:11" ht="75" customHeight="1">
      <c r="A13" s="28">
        <v>6</v>
      </c>
      <c r="B13" s="29" t="s">
        <v>1099</v>
      </c>
      <c r="C13" s="29" t="s">
        <v>660</v>
      </c>
      <c r="D13" s="58" t="s">
        <v>1100</v>
      </c>
      <c r="E13" s="58"/>
      <c r="F13" s="32" t="s">
        <v>377</v>
      </c>
      <c r="G13" s="30" t="s">
        <v>308</v>
      </c>
      <c r="H13" s="35"/>
      <c r="I13" s="59">
        <f t="shared" si="0"/>
        <v>0</v>
      </c>
      <c r="J13" s="59"/>
      <c r="K13" s="31"/>
    </row>
    <row r="14" spans="1:11" ht="51" customHeight="1">
      <c r="A14" s="28">
        <v>7</v>
      </c>
      <c r="B14" s="29" t="s">
        <v>645</v>
      </c>
      <c r="C14" s="29" t="s">
        <v>640</v>
      </c>
      <c r="D14" s="58" t="s">
        <v>1101</v>
      </c>
      <c r="E14" s="58"/>
      <c r="F14" s="32" t="s">
        <v>170</v>
      </c>
      <c r="G14" s="30" t="s">
        <v>308</v>
      </c>
      <c r="H14" s="35"/>
      <c r="I14" s="59">
        <f t="shared" si="0"/>
        <v>0</v>
      </c>
      <c r="J14" s="59"/>
      <c r="K14" s="31"/>
    </row>
    <row r="15" spans="1:11" ht="51.75" customHeight="1">
      <c r="A15" s="28">
        <v>8</v>
      </c>
      <c r="B15" s="29" t="s">
        <v>1102</v>
      </c>
      <c r="C15" s="29" t="s">
        <v>629</v>
      </c>
      <c r="D15" s="58" t="s">
        <v>1103</v>
      </c>
      <c r="E15" s="58"/>
      <c r="F15" s="32" t="s">
        <v>170</v>
      </c>
      <c r="G15" s="30" t="s">
        <v>569</v>
      </c>
      <c r="H15" s="35"/>
      <c r="I15" s="59">
        <f t="shared" si="0"/>
        <v>0</v>
      </c>
      <c r="J15" s="59"/>
      <c r="K15" s="31"/>
    </row>
    <row r="16" spans="1:11" ht="48.75" customHeight="1">
      <c r="A16" s="28">
        <v>9</v>
      </c>
      <c r="B16" s="29" t="s">
        <v>1104</v>
      </c>
      <c r="C16" s="29" t="s">
        <v>629</v>
      </c>
      <c r="D16" s="58" t="s">
        <v>1105</v>
      </c>
      <c r="E16" s="58"/>
      <c r="F16" s="32" t="s">
        <v>170</v>
      </c>
      <c r="G16" s="30" t="s">
        <v>316</v>
      </c>
      <c r="H16" s="35"/>
      <c r="I16" s="59">
        <f t="shared" si="0"/>
        <v>0</v>
      </c>
      <c r="J16" s="59"/>
      <c r="K16" s="31"/>
    </row>
    <row r="17" spans="1:11" ht="48.75" customHeight="1">
      <c r="A17" s="28">
        <v>10</v>
      </c>
      <c r="B17" s="29" t="s">
        <v>648</v>
      </c>
      <c r="C17" s="29" t="s">
        <v>640</v>
      </c>
      <c r="D17" s="58" t="s">
        <v>1106</v>
      </c>
      <c r="E17" s="58"/>
      <c r="F17" s="32" t="s">
        <v>170</v>
      </c>
      <c r="G17" s="30" t="s">
        <v>308</v>
      </c>
      <c r="H17" s="35"/>
      <c r="I17" s="59">
        <f t="shared" si="0"/>
        <v>0</v>
      </c>
      <c r="J17" s="59"/>
      <c r="K17" s="31"/>
    </row>
    <row r="18" spans="1:11" ht="51" customHeight="1">
      <c r="A18" s="28">
        <v>11</v>
      </c>
      <c r="B18" s="29" t="s">
        <v>1107</v>
      </c>
      <c r="C18" s="29" t="s">
        <v>640</v>
      </c>
      <c r="D18" s="58" t="s">
        <v>1108</v>
      </c>
      <c r="E18" s="58"/>
      <c r="F18" s="32" t="s">
        <v>170</v>
      </c>
      <c r="G18" s="30" t="s">
        <v>308</v>
      </c>
      <c r="H18" s="35"/>
      <c r="I18" s="59">
        <f t="shared" si="0"/>
        <v>0</v>
      </c>
      <c r="J18" s="59"/>
      <c r="K18" s="31"/>
    </row>
    <row r="19" spans="1:11" ht="54" customHeight="1">
      <c r="A19" s="28">
        <v>12</v>
      </c>
      <c r="B19" s="29" t="s">
        <v>1109</v>
      </c>
      <c r="C19" s="29" t="s">
        <v>640</v>
      </c>
      <c r="D19" s="58" t="s">
        <v>1110</v>
      </c>
      <c r="E19" s="58"/>
      <c r="F19" s="32" t="s">
        <v>170</v>
      </c>
      <c r="G19" s="30" t="s">
        <v>320</v>
      </c>
      <c r="H19" s="35"/>
      <c r="I19" s="59">
        <f t="shared" si="0"/>
        <v>0</v>
      </c>
      <c r="J19" s="59"/>
      <c r="K19" s="31"/>
    </row>
    <row r="20" spans="1:11" ht="53.25" customHeight="1">
      <c r="A20" s="28">
        <v>13</v>
      </c>
      <c r="B20" s="29" t="s">
        <v>1111</v>
      </c>
      <c r="C20" s="29" t="s">
        <v>640</v>
      </c>
      <c r="D20" s="58" t="s">
        <v>1112</v>
      </c>
      <c r="E20" s="58"/>
      <c r="F20" s="32" t="s">
        <v>170</v>
      </c>
      <c r="G20" s="30" t="s">
        <v>308</v>
      </c>
      <c r="H20" s="35"/>
      <c r="I20" s="59">
        <f t="shared" si="0"/>
        <v>0</v>
      </c>
      <c r="J20" s="59"/>
      <c r="K20" s="31"/>
    </row>
    <row r="21" spans="1:11" ht="54" customHeight="1">
      <c r="A21" s="28">
        <v>14</v>
      </c>
      <c r="B21" s="29" t="s">
        <v>628</v>
      </c>
      <c r="C21" s="29" t="s">
        <v>629</v>
      </c>
      <c r="D21" s="58" t="s">
        <v>1113</v>
      </c>
      <c r="E21" s="58"/>
      <c r="F21" s="32" t="s">
        <v>170</v>
      </c>
      <c r="G21" s="30" t="s">
        <v>308</v>
      </c>
      <c r="H21" s="35"/>
      <c r="I21" s="59">
        <f t="shared" si="0"/>
        <v>0</v>
      </c>
      <c r="J21" s="59"/>
      <c r="K21" s="31"/>
    </row>
    <row r="22" spans="1:11" ht="99" customHeight="1">
      <c r="A22" s="28">
        <v>15</v>
      </c>
      <c r="B22" s="29" t="s">
        <v>1114</v>
      </c>
      <c r="C22" s="29" t="s">
        <v>671</v>
      </c>
      <c r="D22" s="58" t="s">
        <v>674</v>
      </c>
      <c r="E22" s="58"/>
      <c r="F22" s="32" t="s">
        <v>377</v>
      </c>
      <c r="G22" s="30" t="s">
        <v>332</v>
      </c>
      <c r="H22" s="35"/>
      <c r="I22" s="59">
        <f t="shared" si="0"/>
        <v>0</v>
      </c>
      <c r="J22" s="59"/>
      <c r="K22" s="31"/>
    </row>
    <row r="23" spans="1:11" ht="102" customHeight="1">
      <c r="A23" s="28">
        <v>16</v>
      </c>
      <c r="B23" s="29" t="s">
        <v>1115</v>
      </c>
      <c r="C23" s="29" t="s">
        <v>671</v>
      </c>
      <c r="D23" s="58" t="s">
        <v>679</v>
      </c>
      <c r="E23" s="58"/>
      <c r="F23" s="32" t="s">
        <v>377</v>
      </c>
      <c r="G23" s="30" t="s">
        <v>642</v>
      </c>
      <c r="H23" s="35"/>
      <c r="I23" s="59">
        <f t="shared" si="0"/>
        <v>0</v>
      </c>
      <c r="J23" s="59"/>
      <c r="K23" s="31"/>
    </row>
    <row r="24" spans="1:11" ht="90.75" customHeight="1">
      <c r="A24" s="28">
        <v>17</v>
      </c>
      <c r="B24" s="29" t="s">
        <v>614</v>
      </c>
      <c r="C24" s="29" t="s">
        <v>611</v>
      </c>
      <c r="D24" s="58" t="s">
        <v>1116</v>
      </c>
      <c r="E24" s="58"/>
      <c r="F24" s="32" t="s">
        <v>613</v>
      </c>
      <c r="G24" s="30" t="s">
        <v>308</v>
      </c>
      <c r="H24" s="35"/>
      <c r="I24" s="59">
        <f t="shared" si="0"/>
        <v>0</v>
      </c>
      <c r="J24" s="59"/>
      <c r="K24" s="31"/>
    </row>
    <row r="25" spans="1:11" ht="89.25" customHeight="1">
      <c r="A25" s="28">
        <v>18</v>
      </c>
      <c r="B25" s="29" t="s">
        <v>1117</v>
      </c>
      <c r="C25" s="29" t="s">
        <v>681</v>
      </c>
      <c r="D25" s="58" t="s">
        <v>682</v>
      </c>
      <c r="E25" s="58"/>
      <c r="F25" s="32" t="s">
        <v>182</v>
      </c>
      <c r="G25" s="30" t="s">
        <v>1118</v>
      </c>
      <c r="H25" s="35"/>
      <c r="I25" s="59">
        <f t="shared" si="0"/>
        <v>0</v>
      </c>
      <c r="J25" s="59"/>
      <c r="K25" s="31"/>
    </row>
    <row r="26" spans="1:11" ht="65.25" customHeight="1">
      <c r="A26" s="28">
        <v>19</v>
      </c>
      <c r="B26" s="29" t="s">
        <v>696</v>
      </c>
      <c r="C26" s="29" t="s">
        <v>681</v>
      </c>
      <c r="D26" s="58" t="s">
        <v>1119</v>
      </c>
      <c r="E26" s="58"/>
      <c r="F26" s="32" t="s">
        <v>182</v>
      </c>
      <c r="G26" s="30" t="s">
        <v>1120</v>
      </c>
      <c r="H26" s="35"/>
      <c r="I26" s="59">
        <f t="shared" si="0"/>
        <v>0</v>
      </c>
      <c r="J26" s="59"/>
      <c r="K26" s="31"/>
    </row>
    <row r="27" spans="1:11" ht="66.75" customHeight="1">
      <c r="A27" s="28">
        <v>20</v>
      </c>
      <c r="B27" s="29" t="s">
        <v>699</v>
      </c>
      <c r="C27" s="29" t="s">
        <v>681</v>
      </c>
      <c r="D27" s="58" t="s">
        <v>688</v>
      </c>
      <c r="E27" s="58"/>
      <c r="F27" s="32" t="s">
        <v>182</v>
      </c>
      <c r="G27" s="30" t="s">
        <v>1121</v>
      </c>
      <c r="H27" s="35"/>
      <c r="I27" s="59">
        <f t="shared" si="0"/>
        <v>0</v>
      </c>
      <c r="J27" s="59"/>
      <c r="K27" s="31"/>
    </row>
    <row r="28" spans="1:11" ht="92.25" customHeight="1">
      <c r="A28" s="28">
        <v>21</v>
      </c>
      <c r="B28" s="29" t="s">
        <v>1122</v>
      </c>
      <c r="C28" s="29" t="s">
        <v>681</v>
      </c>
      <c r="D28" s="58" t="s">
        <v>700</v>
      </c>
      <c r="E28" s="58"/>
      <c r="F28" s="32" t="s">
        <v>182</v>
      </c>
      <c r="G28" s="30" t="s">
        <v>1123</v>
      </c>
      <c r="H28" s="35"/>
      <c r="I28" s="59">
        <f t="shared" si="0"/>
        <v>0</v>
      </c>
      <c r="J28" s="59"/>
      <c r="K28" s="31"/>
    </row>
    <row r="29" spans="1:11" ht="87.75" customHeight="1">
      <c r="A29" s="28">
        <v>22</v>
      </c>
      <c r="B29" s="29" t="s">
        <v>1124</v>
      </c>
      <c r="C29" s="29" t="s">
        <v>703</v>
      </c>
      <c r="D29" s="58" t="s">
        <v>1125</v>
      </c>
      <c r="E29" s="58"/>
      <c r="F29" s="32" t="s">
        <v>182</v>
      </c>
      <c r="G29" s="30" t="s">
        <v>1126</v>
      </c>
      <c r="H29" s="35"/>
      <c r="I29" s="59">
        <f t="shared" si="0"/>
        <v>0</v>
      </c>
      <c r="J29" s="59"/>
      <c r="K29" s="31"/>
    </row>
    <row r="30" spans="1:11" ht="64.5" customHeight="1">
      <c r="A30" s="28">
        <v>23</v>
      </c>
      <c r="B30" s="29" t="s">
        <v>1127</v>
      </c>
      <c r="C30" s="29" t="s">
        <v>703</v>
      </c>
      <c r="D30" s="58" t="s">
        <v>713</v>
      </c>
      <c r="E30" s="58"/>
      <c r="F30" s="32" t="s">
        <v>182</v>
      </c>
      <c r="G30" s="30" t="s">
        <v>1128</v>
      </c>
      <c r="H30" s="35"/>
      <c r="I30" s="59">
        <f t="shared" si="0"/>
        <v>0</v>
      </c>
      <c r="J30" s="59"/>
      <c r="K30" s="31"/>
    </row>
    <row r="31" spans="1:11" ht="90.75" customHeight="1">
      <c r="A31" s="28">
        <v>24</v>
      </c>
      <c r="B31" s="29" t="s">
        <v>702</v>
      </c>
      <c r="C31" s="29" t="s">
        <v>703</v>
      </c>
      <c r="D31" s="58" t="s">
        <v>1129</v>
      </c>
      <c r="E31" s="58"/>
      <c r="F31" s="32" t="s">
        <v>182</v>
      </c>
      <c r="G31" s="30" t="s">
        <v>1130</v>
      </c>
      <c r="H31" s="35"/>
      <c r="I31" s="59">
        <f t="shared" si="0"/>
        <v>0</v>
      </c>
      <c r="J31" s="59"/>
      <c r="K31" s="31"/>
    </row>
    <row r="32" spans="1:11" ht="99.75" customHeight="1">
      <c r="A32" s="28">
        <v>25</v>
      </c>
      <c r="B32" s="29" t="s">
        <v>1131</v>
      </c>
      <c r="C32" s="29" t="s">
        <v>744</v>
      </c>
      <c r="D32" s="58" t="s">
        <v>745</v>
      </c>
      <c r="E32" s="58"/>
      <c r="F32" s="32" t="s">
        <v>170</v>
      </c>
      <c r="G32" s="30" t="s">
        <v>1132</v>
      </c>
      <c r="H32" s="35"/>
      <c r="I32" s="59">
        <f t="shared" si="0"/>
        <v>0</v>
      </c>
      <c r="J32" s="59"/>
      <c r="K32" s="31"/>
    </row>
    <row r="33" spans="1:11" ht="102" customHeight="1">
      <c r="A33" s="28">
        <v>26</v>
      </c>
      <c r="B33" s="29" t="s">
        <v>743</v>
      </c>
      <c r="C33" s="29" t="s">
        <v>744</v>
      </c>
      <c r="D33" s="58" t="s">
        <v>1133</v>
      </c>
      <c r="E33" s="58"/>
      <c r="F33" s="32" t="s">
        <v>170</v>
      </c>
      <c r="G33" s="30" t="s">
        <v>647</v>
      </c>
      <c r="H33" s="35"/>
      <c r="I33" s="59">
        <f t="shared" si="0"/>
        <v>0</v>
      </c>
      <c r="J33" s="59"/>
      <c r="K33" s="31"/>
    </row>
    <row r="34" spans="1:11" ht="98.25" customHeight="1">
      <c r="A34" s="28">
        <v>27</v>
      </c>
      <c r="B34" s="29" t="s">
        <v>747</v>
      </c>
      <c r="C34" s="29" t="s">
        <v>748</v>
      </c>
      <c r="D34" s="58" t="s">
        <v>749</v>
      </c>
      <c r="E34" s="58"/>
      <c r="F34" s="32" t="s">
        <v>170</v>
      </c>
      <c r="G34" s="30" t="s">
        <v>1134</v>
      </c>
      <c r="H34" s="35"/>
      <c r="I34" s="59">
        <f t="shared" si="0"/>
        <v>0</v>
      </c>
      <c r="J34" s="59"/>
      <c r="K34" s="31"/>
    </row>
    <row r="35" spans="1:11" ht="39.75" customHeight="1">
      <c r="A35" s="28">
        <v>28</v>
      </c>
      <c r="B35" s="29" t="s">
        <v>739</v>
      </c>
      <c r="C35" s="29" t="s">
        <v>740</v>
      </c>
      <c r="D35" s="58" t="s">
        <v>741</v>
      </c>
      <c r="E35" s="58"/>
      <c r="F35" s="32" t="s">
        <v>742</v>
      </c>
      <c r="G35" s="30" t="s">
        <v>308</v>
      </c>
      <c r="H35" s="35"/>
      <c r="I35" s="59">
        <f t="shared" si="0"/>
        <v>0</v>
      </c>
      <c r="J35" s="59"/>
      <c r="K35" s="31"/>
    </row>
    <row r="36" spans="1:11" ht="18" customHeight="1">
      <c r="A36" s="28"/>
      <c r="B36" s="29"/>
      <c r="C36" s="29" t="s">
        <v>775</v>
      </c>
      <c r="D36" s="58"/>
      <c r="E36" s="58"/>
      <c r="F36" s="29"/>
      <c r="G36" s="30"/>
      <c r="H36" s="34"/>
      <c r="I36" s="59"/>
      <c r="J36" s="59"/>
      <c r="K36" s="31"/>
    </row>
    <row r="37" spans="1:11" ht="41.25" customHeight="1">
      <c r="A37" s="28">
        <v>1</v>
      </c>
      <c r="B37" s="29" t="s">
        <v>1135</v>
      </c>
      <c r="C37" s="29" t="s">
        <v>777</v>
      </c>
      <c r="D37" s="58" t="s">
        <v>781</v>
      </c>
      <c r="E37" s="58"/>
      <c r="F37" s="32" t="s">
        <v>182</v>
      </c>
      <c r="G37" s="30" t="s">
        <v>1136</v>
      </c>
      <c r="H37" s="35"/>
      <c r="I37" s="59">
        <f t="shared" si="0"/>
        <v>0</v>
      </c>
      <c r="J37" s="59"/>
      <c r="K37" s="31"/>
    </row>
    <row r="38" spans="1:11" ht="39" customHeight="1">
      <c r="A38" s="28">
        <v>2</v>
      </c>
      <c r="B38" s="29" t="s">
        <v>793</v>
      </c>
      <c r="C38" s="29" t="s">
        <v>794</v>
      </c>
      <c r="D38" s="58" t="s">
        <v>1137</v>
      </c>
      <c r="E38" s="58"/>
      <c r="F38" s="32" t="s">
        <v>182</v>
      </c>
      <c r="G38" s="30" t="s">
        <v>1138</v>
      </c>
      <c r="H38" s="35"/>
      <c r="I38" s="59">
        <f t="shared" si="0"/>
        <v>0</v>
      </c>
      <c r="J38" s="59"/>
      <c r="K38" s="31"/>
    </row>
    <row r="39" spans="1:11" ht="42" customHeight="1">
      <c r="A39" s="28">
        <v>3</v>
      </c>
      <c r="B39" s="29" t="s">
        <v>1139</v>
      </c>
      <c r="C39" s="29" t="s">
        <v>784</v>
      </c>
      <c r="D39" s="58" t="s">
        <v>788</v>
      </c>
      <c r="E39" s="58"/>
      <c r="F39" s="32" t="s">
        <v>613</v>
      </c>
      <c r="G39" s="30" t="s">
        <v>316</v>
      </c>
      <c r="H39" s="35"/>
      <c r="I39" s="59">
        <f t="shared" si="0"/>
        <v>0</v>
      </c>
      <c r="J39" s="59"/>
      <c r="K39" s="31"/>
    </row>
    <row r="40" spans="1:11" ht="50.25" customHeight="1">
      <c r="A40" s="28">
        <v>4</v>
      </c>
      <c r="B40" s="29" t="s">
        <v>789</v>
      </c>
      <c r="C40" s="29" t="s">
        <v>790</v>
      </c>
      <c r="D40" s="58" t="s">
        <v>1140</v>
      </c>
      <c r="E40" s="58"/>
      <c r="F40" s="32" t="s">
        <v>182</v>
      </c>
      <c r="G40" s="30" t="s">
        <v>1141</v>
      </c>
      <c r="H40" s="35"/>
      <c r="I40" s="59">
        <f t="shared" si="0"/>
        <v>0</v>
      </c>
      <c r="J40" s="59"/>
      <c r="K40" s="31"/>
    </row>
    <row r="41" spans="1:11" ht="51.75" customHeight="1">
      <c r="A41" s="28">
        <v>5</v>
      </c>
      <c r="B41" s="29" t="s">
        <v>797</v>
      </c>
      <c r="C41" s="29" t="s">
        <v>798</v>
      </c>
      <c r="D41" s="58" t="s">
        <v>799</v>
      </c>
      <c r="E41" s="58"/>
      <c r="F41" s="32" t="s">
        <v>182</v>
      </c>
      <c r="G41" s="30" t="s">
        <v>1142</v>
      </c>
      <c r="H41" s="35"/>
      <c r="I41" s="59">
        <f t="shared" si="0"/>
        <v>0</v>
      </c>
      <c r="J41" s="59"/>
      <c r="K41" s="31"/>
    </row>
    <row r="42" spans="1:11" ht="39.75" customHeight="1">
      <c r="A42" s="28">
        <v>6</v>
      </c>
      <c r="B42" s="29" t="s">
        <v>1143</v>
      </c>
      <c r="C42" s="29" t="s">
        <v>1144</v>
      </c>
      <c r="D42" s="58" t="s">
        <v>1145</v>
      </c>
      <c r="E42" s="58"/>
      <c r="F42" s="32" t="s">
        <v>1045</v>
      </c>
      <c r="G42" s="30" t="s">
        <v>332</v>
      </c>
      <c r="H42" s="35"/>
      <c r="I42" s="59">
        <f t="shared" si="0"/>
        <v>0</v>
      </c>
      <c r="J42" s="59"/>
      <c r="K42" s="31"/>
    </row>
    <row r="43" spans="1:11" ht="41.25" customHeight="1">
      <c r="A43" s="28">
        <v>7</v>
      </c>
      <c r="B43" s="29" t="s">
        <v>800</v>
      </c>
      <c r="C43" s="29" t="s">
        <v>801</v>
      </c>
      <c r="D43" s="58" t="s">
        <v>802</v>
      </c>
      <c r="E43" s="58"/>
      <c r="F43" s="32" t="s">
        <v>742</v>
      </c>
      <c r="G43" s="30" t="s">
        <v>308</v>
      </c>
      <c r="H43" s="35"/>
      <c r="I43" s="59">
        <f t="shared" si="0"/>
        <v>0</v>
      </c>
      <c r="J43" s="59"/>
      <c r="K43" s="31"/>
    </row>
    <row r="44" spans="1:11" ht="18" customHeight="1">
      <c r="A44" s="28"/>
      <c r="B44" s="29"/>
      <c r="C44" s="29" t="s">
        <v>803</v>
      </c>
      <c r="D44" s="58"/>
      <c r="E44" s="58"/>
      <c r="F44" s="29"/>
      <c r="G44" s="30"/>
      <c r="H44" s="34"/>
      <c r="I44" s="59"/>
      <c r="J44" s="59"/>
      <c r="K44" s="31"/>
    </row>
    <row r="45" spans="1:11" ht="84" customHeight="1">
      <c r="A45" s="28">
        <v>1</v>
      </c>
      <c r="B45" s="29" t="s">
        <v>804</v>
      </c>
      <c r="C45" s="29" t="s">
        <v>805</v>
      </c>
      <c r="D45" s="58" t="s">
        <v>806</v>
      </c>
      <c r="E45" s="58"/>
      <c r="F45" s="32" t="s">
        <v>613</v>
      </c>
      <c r="G45" s="30" t="s">
        <v>316</v>
      </c>
      <c r="H45" s="35"/>
      <c r="I45" s="59">
        <f t="shared" si="0"/>
        <v>0</v>
      </c>
      <c r="J45" s="59"/>
      <c r="K45" s="31"/>
    </row>
    <row r="46" spans="1:11" ht="149.25" customHeight="1">
      <c r="A46" s="28">
        <v>2</v>
      </c>
      <c r="B46" s="29" t="s">
        <v>812</v>
      </c>
      <c r="C46" s="29" t="s">
        <v>818</v>
      </c>
      <c r="D46" s="58" t="s">
        <v>1146</v>
      </c>
      <c r="E46" s="58"/>
      <c r="F46" s="32" t="s">
        <v>613</v>
      </c>
      <c r="G46" s="30" t="s">
        <v>308</v>
      </c>
      <c r="H46" s="35"/>
      <c r="I46" s="59">
        <f t="shared" si="0"/>
        <v>0</v>
      </c>
      <c r="J46" s="59"/>
      <c r="K46" s="31"/>
    </row>
    <row r="47" spans="1:11" ht="141.75" customHeight="1">
      <c r="A47" s="28">
        <v>3</v>
      </c>
      <c r="B47" s="29" t="s">
        <v>815</v>
      </c>
      <c r="C47" s="29" t="s">
        <v>818</v>
      </c>
      <c r="D47" s="58" t="s">
        <v>1147</v>
      </c>
      <c r="E47" s="58"/>
      <c r="F47" s="32" t="s">
        <v>613</v>
      </c>
      <c r="G47" s="30" t="s">
        <v>308</v>
      </c>
      <c r="H47" s="35"/>
      <c r="I47" s="59">
        <f t="shared" si="0"/>
        <v>0</v>
      </c>
      <c r="J47" s="59"/>
      <c r="K47" s="31"/>
    </row>
    <row r="48" spans="1:11" ht="48" customHeight="1">
      <c r="A48" s="28">
        <v>4</v>
      </c>
      <c r="B48" s="29" t="s">
        <v>1148</v>
      </c>
      <c r="C48" s="29" t="s">
        <v>825</v>
      </c>
      <c r="D48" s="58" t="s">
        <v>1149</v>
      </c>
      <c r="E48" s="58"/>
      <c r="F48" s="32" t="s">
        <v>170</v>
      </c>
      <c r="G48" s="30" t="s">
        <v>316</v>
      </c>
      <c r="H48" s="35"/>
      <c r="I48" s="59">
        <f t="shared" si="0"/>
        <v>0</v>
      </c>
      <c r="J48" s="59"/>
      <c r="K48" s="31"/>
    </row>
    <row r="49" spans="1:11" ht="18" customHeight="1">
      <c r="A49" s="28"/>
      <c r="B49" s="29"/>
      <c r="C49" s="29" t="s">
        <v>405</v>
      </c>
      <c r="D49" s="58"/>
      <c r="E49" s="58"/>
      <c r="F49" s="29"/>
      <c r="G49" s="30"/>
      <c r="H49" s="34"/>
      <c r="I49" s="59"/>
      <c r="J49" s="59"/>
      <c r="K49" s="31"/>
    </row>
    <row r="50" spans="1:11" ht="18" customHeight="1">
      <c r="A50" s="28">
        <v>1</v>
      </c>
      <c r="B50" s="29" t="s">
        <v>875</v>
      </c>
      <c r="C50" s="29" t="s">
        <v>876</v>
      </c>
      <c r="D50" s="58"/>
      <c r="E50" s="58"/>
      <c r="F50" s="32" t="s">
        <v>877</v>
      </c>
      <c r="G50" s="30" t="s">
        <v>308</v>
      </c>
      <c r="H50" s="35"/>
      <c r="I50" s="59">
        <f t="shared" si="0"/>
        <v>0</v>
      </c>
      <c r="J50" s="59"/>
      <c r="K50" s="31"/>
    </row>
    <row r="51" spans="1:11" ht="18" customHeight="1" thickBot="1">
      <c r="A51" s="66" t="s">
        <v>478</v>
      </c>
      <c r="B51" s="67"/>
      <c r="C51" s="67"/>
      <c r="D51" s="67"/>
      <c r="E51" s="67"/>
      <c r="F51" s="67"/>
      <c r="G51" s="67"/>
      <c r="H51" s="67"/>
      <c r="I51" s="68">
        <f>SUM(I6:J50)</f>
        <v>0</v>
      </c>
      <c r="J51" s="68"/>
      <c r="K51" s="33"/>
    </row>
  </sheetData>
  <sheetProtection algorithmName="SHA-512" hashValue="iOv+SmXqjR3koknEzUXM5BlUiUhvJ6KtPirlQrEucjp5hQ3a5aD1KpcDmslhJ1UM7KeivZQTi3GE3gdZWa0taQ==" saltValue="O7R0rYlEztKxo+RoG3OPBg==" spinCount="100000" sheet="1" objects="1" scenarios="1"/>
  <mergeCells count="105">
    <mergeCell ref="A51:H51"/>
    <mergeCell ref="I51:J51"/>
    <mergeCell ref="D49:E49"/>
    <mergeCell ref="I49:J49"/>
    <mergeCell ref="D50:E50"/>
    <mergeCell ref="I50:J50"/>
    <mergeCell ref="D46:E46"/>
    <mergeCell ref="I46:J46"/>
    <mergeCell ref="D47:E47"/>
    <mergeCell ref="I47:J47"/>
    <mergeCell ref="D48:E48"/>
    <mergeCell ref="I48:J48"/>
    <mergeCell ref="D44:E44"/>
    <mergeCell ref="I44:J44"/>
    <mergeCell ref="D45:E45"/>
    <mergeCell ref="I45:J45"/>
    <mergeCell ref="D41:E41"/>
    <mergeCell ref="I41:J41"/>
    <mergeCell ref="D42:E42"/>
    <mergeCell ref="I42:J42"/>
    <mergeCell ref="D43:E43"/>
    <mergeCell ref="I43:J43"/>
    <mergeCell ref="D38:E38"/>
    <mergeCell ref="I38:J38"/>
    <mergeCell ref="D39:E39"/>
    <mergeCell ref="I39:J39"/>
    <mergeCell ref="D40:E40"/>
    <mergeCell ref="I40:J40"/>
    <mergeCell ref="D35:E35"/>
    <mergeCell ref="I35:J35"/>
    <mergeCell ref="D36:E36"/>
    <mergeCell ref="I36:J36"/>
    <mergeCell ref="D37:E37"/>
    <mergeCell ref="I37:J37"/>
    <mergeCell ref="D32:E32"/>
    <mergeCell ref="I32:J32"/>
    <mergeCell ref="D33:E33"/>
    <mergeCell ref="I33:J33"/>
    <mergeCell ref="D34:E34"/>
    <mergeCell ref="I34:J34"/>
    <mergeCell ref="D29:E29"/>
    <mergeCell ref="I29:J29"/>
    <mergeCell ref="D30:E30"/>
    <mergeCell ref="I30:J30"/>
    <mergeCell ref="D31:E31"/>
    <mergeCell ref="I31:J31"/>
    <mergeCell ref="D26:E26"/>
    <mergeCell ref="I26:J26"/>
    <mergeCell ref="D27:E27"/>
    <mergeCell ref="I27:J27"/>
    <mergeCell ref="D28:E28"/>
    <mergeCell ref="I28:J28"/>
    <mergeCell ref="D23:E23"/>
    <mergeCell ref="I23:J23"/>
    <mergeCell ref="D24:E24"/>
    <mergeCell ref="I24:J24"/>
    <mergeCell ref="D25:E25"/>
    <mergeCell ref="I25:J25"/>
    <mergeCell ref="D20:E20"/>
    <mergeCell ref="I20:J20"/>
    <mergeCell ref="D21:E21"/>
    <mergeCell ref="I21:J21"/>
    <mergeCell ref="D22:E22"/>
    <mergeCell ref="I22:J22"/>
    <mergeCell ref="D17:E17"/>
    <mergeCell ref="I17:J17"/>
    <mergeCell ref="D18:E18"/>
    <mergeCell ref="I18:J18"/>
    <mergeCell ref="D19:E19"/>
    <mergeCell ref="I19:J19"/>
    <mergeCell ref="D14:E14"/>
    <mergeCell ref="I14:J14"/>
    <mergeCell ref="D15:E15"/>
    <mergeCell ref="I15:J15"/>
    <mergeCell ref="D16:E16"/>
    <mergeCell ref="I16:J16"/>
    <mergeCell ref="D11:E11"/>
    <mergeCell ref="I11:J11"/>
    <mergeCell ref="D12:E12"/>
    <mergeCell ref="I12:J12"/>
    <mergeCell ref="D13:E13"/>
    <mergeCell ref="I13:J13"/>
    <mergeCell ref="D8:E8"/>
    <mergeCell ref="I8:J8"/>
    <mergeCell ref="D9:E9"/>
    <mergeCell ref="I9:J9"/>
    <mergeCell ref="D10:E10"/>
    <mergeCell ref="I10:J10"/>
    <mergeCell ref="H3:K3"/>
    <mergeCell ref="H4:H5"/>
    <mergeCell ref="I4:J5"/>
    <mergeCell ref="D6:E6"/>
    <mergeCell ref="I6:J6"/>
    <mergeCell ref="D7:E7"/>
    <mergeCell ref="I7:J7"/>
    <mergeCell ref="A1:K1"/>
    <mergeCell ref="A2:D2"/>
    <mergeCell ref="E2:I2"/>
    <mergeCell ref="J2:K2"/>
    <mergeCell ref="A3:A5"/>
    <mergeCell ref="B3:B5"/>
    <mergeCell ref="C3:C5"/>
    <mergeCell ref="D3:E5"/>
    <mergeCell ref="F3:F5"/>
    <mergeCell ref="G3:G5"/>
  </mergeCells>
  <phoneticPr fontId="9" type="noConversion"/>
  <pageMargins left="0.78740157480314965" right="0.39370078740157483" top="0.59055118110236227" bottom="0.59055118110236227" header="0.19685039370078741" footer="0.1968503937007874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2876B-0F14-460A-849E-F99D08BD820C}">
  <dimension ref="A1:K53"/>
  <sheetViews>
    <sheetView showGridLines="0" topLeftCell="A46" workbookViewId="0">
      <selection activeCell="I52" sqref="I52:J52"/>
    </sheetView>
  </sheetViews>
  <sheetFormatPr defaultColWidth="7.7109375" defaultRowHeight="12"/>
  <cols>
    <col min="1" max="1" width="7.5703125" style="24" customWidth="1"/>
    <col min="2" max="2" width="13.42578125" style="24" customWidth="1"/>
    <col min="3" max="3" width="13.85546875" style="24" customWidth="1"/>
    <col min="4" max="4" width="7" style="24" customWidth="1"/>
    <col min="5" max="5" width="7.42578125" style="24" customWidth="1"/>
    <col min="6" max="6" width="5.140625" style="24" customWidth="1"/>
    <col min="7" max="7" width="9.140625" style="24" customWidth="1"/>
    <col min="8" max="8" width="10.5703125" style="24" customWidth="1"/>
    <col min="9" max="9" width="2.42578125" style="24" customWidth="1"/>
    <col min="10" max="11" width="9.7109375" style="24" customWidth="1"/>
    <col min="12" max="16384" width="7.7109375" style="24"/>
  </cols>
  <sheetData>
    <row r="1" spans="1:11" ht="39.75" customHeight="1">
      <c r="A1" s="60" t="s">
        <v>1567</v>
      </c>
      <c r="B1" s="60"/>
      <c r="C1" s="60"/>
      <c r="D1" s="60"/>
      <c r="E1" s="60"/>
      <c r="F1" s="60"/>
      <c r="G1" s="60"/>
      <c r="H1" s="60"/>
      <c r="I1" s="60"/>
      <c r="J1" s="61"/>
      <c r="K1" s="61"/>
    </row>
    <row r="2" spans="1:11" ht="25.5" customHeight="1" thickBot="1">
      <c r="A2" s="62" t="s">
        <v>1572</v>
      </c>
      <c r="B2" s="62"/>
      <c r="C2" s="62"/>
      <c r="D2" s="62"/>
      <c r="E2" s="62"/>
      <c r="F2" s="62"/>
      <c r="G2" s="62"/>
      <c r="H2" s="62"/>
      <c r="I2" s="62"/>
      <c r="J2" s="63"/>
      <c r="K2" s="63"/>
    </row>
    <row r="3" spans="1:11" ht="25.5" customHeight="1">
      <c r="A3" s="64" t="s">
        <v>0</v>
      </c>
      <c r="B3" s="55" t="s">
        <v>46</v>
      </c>
      <c r="C3" s="55" t="s">
        <v>47</v>
      </c>
      <c r="D3" s="55" t="s">
        <v>48</v>
      </c>
      <c r="E3" s="55"/>
      <c r="F3" s="55" t="s">
        <v>49</v>
      </c>
      <c r="G3" s="55" t="s">
        <v>50</v>
      </c>
      <c r="H3" s="55" t="s">
        <v>51</v>
      </c>
      <c r="I3" s="55"/>
      <c r="J3" s="55"/>
      <c r="K3" s="56"/>
    </row>
    <row r="4" spans="1:11" ht="25.5" customHeight="1">
      <c r="A4" s="65"/>
      <c r="B4" s="57"/>
      <c r="C4" s="57"/>
      <c r="D4" s="57"/>
      <c r="E4" s="57"/>
      <c r="F4" s="57"/>
      <c r="G4" s="57"/>
      <c r="H4" s="57" t="s">
        <v>52</v>
      </c>
      <c r="I4" s="57" t="s">
        <v>53</v>
      </c>
      <c r="J4" s="57"/>
      <c r="K4" s="27" t="s">
        <v>54</v>
      </c>
    </row>
    <row r="5" spans="1:11" ht="25.5" customHeight="1">
      <c r="A5" s="65"/>
      <c r="B5" s="57"/>
      <c r="C5" s="57"/>
      <c r="D5" s="57"/>
      <c r="E5" s="57"/>
      <c r="F5" s="57"/>
      <c r="G5" s="57"/>
      <c r="H5" s="57"/>
      <c r="I5" s="57"/>
      <c r="J5" s="57"/>
      <c r="K5" s="27" t="s">
        <v>55</v>
      </c>
    </row>
    <row r="6" spans="1:11" ht="18" customHeight="1">
      <c r="A6" s="28"/>
      <c r="B6" s="29" t="s">
        <v>878</v>
      </c>
      <c r="C6" s="29" t="s">
        <v>56</v>
      </c>
      <c r="D6" s="58"/>
      <c r="E6" s="58"/>
      <c r="F6" s="29"/>
      <c r="G6" s="30"/>
      <c r="H6" s="30"/>
      <c r="I6" s="69"/>
      <c r="J6" s="69"/>
      <c r="K6" s="31"/>
    </row>
    <row r="7" spans="1:11" ht="38.25" customHeight="1">
      <c r="A7" s="28">
        <v>1</v>
      </c>
      <c r="B7" s="29" t="s">
        <v>57</v>
      </c>
      <c r="C7" s="29" t="s">
        <v>879</v>
      </c>
      <c r="D7" s="58" t="s">
        <v>880</v>
      </c>
      <c r="E7" s="58"/>
      <c r="F7" s="32" t="s">
        <v>60</v>
      </c>
      <c r="G7" s="30" t="s">
        <v>1150</v>
      </c>
      <c r="H7" s="35"/>
      <c r="I7" s="59">
        <f>ROUND(G7*H7,2)</f>
        <v>0</v>
      </c>
      <c r="J7" s="59"/>
      <c r="K7" s="31"/>
    </row>
    <row r="8" spans="1:11" ht="51" customHeight="1">
      <c r="A8" s="28">
        <v>2</v>
      </c>
      <c r="B8" s="29" t="s">
        <v>1151</v>
      </c>
      <c r="C8" s="29" t="s">
        <v>1152</v>
      </c>
      <c r="D8" s="58" t="s">
        <v>1153</v>
      </c>
      <c r="E8" s="58"/>
      <c r="F8" s="32" t="s">
        <v>65</v>
      </c>
      <c r="G8" s="30" t="s">
        <v>1154</v>
      </c>
      <c r="H8" s="35"/>
      <c r="I8" s="59">
        <f t="shared" ref="I8:I52" si="0">ROUND(G8*H8,2)</f>
        <v>0</v>
      </c>
      <c r="J8" s="59"/>
      <c r="K8" s="31"/>
    </row>
    <row r="9" spans="1:11" ht="87.75" customHeight="1">
      <c r="A9" s="28">
        <v>3</v>
      </c>
      <c r="B9" s="29" t="s">
        <v>70</v>
      </c>
      <c r="C9" s="29" t="s">
        <v>63</v>
      </c>
      <c r="D9" s="58" t="s">
        <v>1155</v>
      </c>
      <c r="E9" s="58"/>
      <c r="F9" s="32" t="s">
        <v>65</v>
      </c>
      <c r="G9" s="30" t="s">
        <v>1156</v>
      </c>
      <c r="H9" s="35"/>
      <c r="I9" s="59">
        <f t="shared" si="0"/>
        <v>0</v>
      </c>
      <c r="J9" s="59"/>
      <c r="K9" s="31"/>
    </row>
    <row r="10" spans="1:11" ht="25.5" customHeight="1">
      <c r="A10" s="28"/>
      <c r="B10" s="29" t="s">
        <v>893</v>
      </c>
      <c r="C10" s="29" t="s">
        <v>894</v>
      </c>
      <c r="D10" s="58"/>
      <c r="E10" s="58"/>
      <c r="F10" s="29"/>
      <c r="G10" s="30"/>
      <c r="H10" s="30"/>
      <c r="I10" s="59"/>
      <c r="J10" s="59"/>
      <c r="K10" s="31"/>
    </row>
    <row r="11" spans="1:11" ht="100.5" customHeight="1">
      <c r="A11" s="28">
        <v>1</v>
      </c>
      <c r="B11" s="29" t="s">
        <v>100</v>
      </c>
      <c r="C11" s="29" t="s">
        <v>101</v>
      </c>
      <c r="D11" s="58" t="s">
        <v>895</v>
      </c>
      <c r="E11" s="58"/>
      <c r="F11" s="32" t="s">
        <v>65</v>
      </c>
      <c r="G11" s="30" t="s">
        <v>1157</v>
      </c>
      <c r="H11" s="35"/>
      <c r="I11" s="59">
        <f t="shared" si="0"/>
        <v>0</v>
      </c>
      <c r="J11" s="59"/>
      <c r="K11" s="31"/>
    </row>
    <row r="12" spans="1:11" ht="101.25" customHeight="1">
      <c r="A12" s="28">
        <v>2</v>
      </c>
      <c r="B12" s="29" t="s">
        <v>1158</v>
      </c>
      <c r="C12" s="29" t="s">
        <v>1159</v>
      </c>
      <c r="D12" s="58" t="s">
        <v>899</v>
      </c>
      <c r="E12" s="58"/>
      <c r="F12" s="32" t="s">
        <v>65</v>
      </c>
      <c r="G12" s="30" t="s">
        <v>1160</v>
      </c>
      <c r="H12" s="35"/>
      <c r="I12" s="59">
        <f t="shared" si="0"/>
        <v>0</v>
      </c>
      <c r="J12" s="59"/>
      <c r="K12" s="31"/>
    </row>
    <row r="13" spans="1:11" ht="63" customHeight="1">
      <c r="A13" s="28">
        <v>3</v>
      </c>
      <c r="B13" s="29" t="s">
        <v>1161</v>
      </c>
      <c r="C13" s="29" t="s">
        <v>1162</v>
      </c>
      <c r="D13" s="58" t="s">
        <v>1163</v>
      </c>
      <c r="E13" s="58"/>
      <c r="F13" s="32" t="s">
        <v>65</v>
      </c>
      <c r="G13" s="30" t="s">
        <v>1164</v>
      </c>
      <c r="H13" s="35"/>
      <c r="I13" s="59">
        <f t="shared" si="0"/>
        <v>0</v>
      </c>
      <c r="J13" s="59"/>
      <c r="K13" s="31"/>
    </row>
    <row r="14" spans="1:11" ht="53.25" customHeight="1">
      <c r="A14" s="28">
        <v>4</v>
      </c>
      <c r="B14" s="29" t="s">
        <v>142</v>
      </c>
      <c r="C14" s="29" t="s">
        <v>143</v>
      </c>
      <c r="D14" s="58" t="s">
        <v>909</v>
      </c>
      <c r="E14" s="58"/>
      <c r="F14" s="32" t="s">
        <v>145</v>
      </c>
      <c r="G14" s="30" t="s">
        <v>1165</v>
      </c>
      <c r="H14" s="35"/>
      <c r="I14" s="59">
        <f t="shared" si="0"/>
        <v>0</v>
      </c>
      <c r="J14" s="59"/>
      <c r="K14" s="31"/>
    </row>
    <row r="15" spans="1:11" ht="40.5" customHeight="1">
      <c r="A15" s="28">
        <v>5</v>
      </c>
      <c r="B15" s="29" t="s">
        <v>147</v>
      </c>
      <c r="C15" s="29" t="s">
        <v>143</v>
      </c>
      <c r="D15" s="58" t="s">
        <v>1166</v>
      </c>
      <c r="E15" s="58"/>
      <c r="F15" s="32" t="s">
        <v>145</v>
      </c>
      <c r="G15" s="30" t="s">
        <v>1167</v>
      </c>
      <c r="H15" s="35"/>
      <c r="I15" s="59">
        <f t="shared" si="0"/>
        <v>0</v>
      </c>
      <c r="J15" s="59"/>
      <c r="K15" s="31"/>
    </row>
    <row r="16" spans="1:11" ht="38.25" customHeight="1">
      <c r="A16" s="28">
        <v>6</v>
      </c>
      <c r="B16" s="29" t="s">
        <v>150</v>
      </c>
      <c r="C16" s="29" t="s">
        <v>143</v>
      </c>
      <c r="D16" s="58" t="s">
        <v>1168</v>
      </c>
      <c r="E16" s="58"/>
      <c r="F16" s="32" t="s">
        <v>145</v>
      </c>
      <c r="G16" s="30" t="s">
        <v>1169</v>
      </c>
      <c r="H16" s="35"/>
      <c r="I16" s="59">
        <f t="shared" si="0"/>
        <v>0</v>
      </c>
      <c r="J16" s="59"/>
      <c r="K16" s="31"/>
    </row>
    <row r="17" spans="1:11" ht="42" customHeight="1">
      <c r="A17" s="28">
        <v>7</v>
      </c>
      <c r="B17" s="29" t="s">
        <v>153</v>
      </c>
      <c r="C17" s="29" t="s">
        <v>925</v>
      </c>
      <c r="D17" s="58" t="s">
        <v>1170</v>
      </c>
      <c r="E17" s="58"/>
      <c r="F17" s="32" t="s">
        <v>170</v>
      </c>
      <c r="G17" s="30" t="s">
        <v>1171</v>
      </c>
      <c r="H17" s="35"/>
      <c r="I17" s="59">
        <f t="shared" si="0"/>
        <v>0</v>
      </c>
      <c r="J17" s="59"/>
      <c r="K17" s="31"/>
    </row>
    <row r="18" spans="1:11" ht="18" customHeight="1">
      <c r="A18" s="28"/>
      <c r="B18" s="29"/>
      <c r="C18" s="29" t="s">
        <v>178</v>
      </c>
      <c r="D18" s="58"/>
      <c r="E18" s="58"/>
      <c r="F18" s="29"/>
      <c r="G18" s="30"/>
      <c r="H18" s="30"/>
      <c r="I18" s="59"/>
      <c r="J18" s="59"/>
      <c r="K18" s="31"/>
    </row>
    <row r="19" spans="1:11" ht="249" customHeight="1">
      <c r="A19" s="28">
        <v>1</v>
      </c>
      <c r="B19" s="29" t="s">
        <v>1172</v>
      </c>
      <c r="C19" s="29" t="s">
        <v>1173</v>
      </c>
      <c r="D19" s="58" t="s">
        <v>1174</v>
      </c>
      <c r="E19" s="58"/>
      <c r="F19" s="32" t="s">
        <v>145</v>
      </c>
      <c r="G19" s="30" t="s">
        <v>1175</v>
      </c>
      <c r="H19" s="35"/>
      <c r="I19" s="59">
        <f t="shared" si="0"/>
        <v>0</v>
      </c>
      <c r="J19" s="59"/>
      <c r="K19" s="31"/>
    </row>
    <row r="20" spans="1:11" ht="245.25" customHeight="1">
      <c r="A20" s="28">
        <v>2</v>
      </c>
      <c r="B20" s="29" t="s">
        <v>1176</v>
      </c>
      <c r="C20" s="29" t="s">
        <v>1173</v>
      </c>
      <c r="D20" s="58" t="s">
        <v>1177</v>
      </c>
      <c r="E20" s="58"/>
      <c r="F20" s="32" t="s">
        <v>145</v>
      </c>
      <c r="G20" s="30" t="s">
        <v>1178</v>
      </c>
      <c r="H20" s="35"/>
      <c r="I20" s="59">
        <f t="shared" si="0"/>
        <v>0</v>
      </c>
      <c r="J20" s="59"/>
      <c r="K20" s="31"/>
    </row>
    <row r="21" spans="1:11" ht="247.5" customHeight="1">
      <c r="A21" s="28">
        <v>3</v>
      </c>
      <c r="B21" s="29" t="s">
        <v>1179</v>
      </c>
      <c r="C21" s="29" t="s">
        <v>1173</v>
      </c>
      <c r="D21" s="58" t="s">
        <v>1180</v>
      </c>
      <c r="E21" s="58"/>
      <c r="F21" s="32" t="s">
        <v>145</v>
      </c>
      <c r="G21" s="30" t="s">
        <v>1181</v>
      </c>
      <c r="H21" s="35"/>
      <c r="I21" s="59">
        <f t="shared" si="0"/>
        <v>0</v>
      </c>
      <c r="J21" s="59"/>
      <c r="K21" s="31"/>
    </row>
    <row r="22" spans="1:11" ht="243.75" customHeight="1">
      <c r="A22" s="28">
        <v>4</v>
      </c>
      <c r="B22" s="29" t="s">
        <v>1182</v>
      </c>
      <c r="C22" s="29" t="s">
        <v>1173</v>
      </c>
      <c r="D22" s="58" t="s">
        <v>1183</v>
      </c>
      <c r="E22" s="58"/>
      <c r="F22" s="32" t="s">
        <v>145</v>
      </c>
      <c r="G22" s="30" t="s">
        <v>1184</v>
      </c>
      <c r="H22" s="35"/>
      <c r="I22" s="59">
        <f t="shared" si="0"/>
        <v>0</v>
      </c>
      <c r="J22" s="59"/>
      <c r="K22" s="31"/>
    </row>
    <row r="23" spans="1:11" ht="248.25" customHeight="1">
      <c r="A23" s="28">
        <v>5</v>
      </c>
      <c r="B23" s="29" t="s">
        <v>1185</v>
      </c>
      <c r="C23" s="29" t="s">
        <v>1173</v>
      </c>
      <c r="D23" s="58" t="s">
        <v>1186</v>
      </c>
      <c r="E23" s="58"/>
      <c r="F23" s="32" t="s">
        <v>145</v>
      </c>
      <c r="G23" s="30" t="s">
        <v>1187</v>
      </c>
      <c r="H23" s="35"/>
      <c r="I23" s="59">
        <f t="shared" si="0"/>
        <v>0</v>
      </c>
      <c r="J23" s="59"/>
      <c r="K23" s="31"/>
    </row>
    <row r="24" spans="1:11" ht="237.75" customHeight="1">
      <c r="A24" s="28">
        <v>6</v>
      </c>
      <c r="B24" s="29" t="s">
        <v>1188</v>
      </c>
      <c r="C24" s="29" t="s">
        <v>1173</v>
      </c>
      <c r="D24" s="58" t="s">
        <v>1189</v>
      </c>
      <c r="E24" s="58"/>
      <c r="F24" s="32" t="s">
        <v>145</v>
      </c>
      <c r="G24" s="30" t="s">
        <v>1190</v>
      </c>
      <c r="H24" s="35"/>
      <c r="I24" s="59">
        <f t="shared" si="0"/>
        <v>0</v>
      </c>
      <c r="J24" s="59"/>
      <c r="K24" s="31"/>
    </row>
    <row r="25" spans="1:11" ht="240.75" customHeight="1">
      <c r="A25" s="28">
        <v>7</v>
      </c>
      <c r="B25" s="29" t="s">
        <v>1191</v>
      </c>
      <c r="C25" s="29" t="s">
        <v>1173</v>
      </c>
      <c r="D25" s="58" t="s">
        <v>1192</v>
      </c>
      <c r="E25" s="58"/>
      <c r="F25" s="32" t="s">
        <v>145</v>
      </c>
      <c r="G25" s="30" t="s">
        <v>1193</v>
      </c>
      <c r="H25" s="35"/>
      <c r="I25" s="59">
        <f t="shared" si="0"/>
        <v>0</v>
      </c>
      <c r="J25" s="59"/>
      <c r="K25" s="31"/>
    </row>
    <row r="26" spans="1:11" ht="249" customHeight="1">
      <c r="A26" s="28">
        <v>8</v>
      </c>
      <c r="B26" s="29" t="s">
        <v>1194</v>
      </c>
      <c r="C26" s="29" t="s">
        <v>1173</v>
      </c>
      <c r="D26" s="58" t="s">
        <v>1195</v>
      </c>
      <c r="E26" s="58"/>
      <c r="F26" s="32" t="s">
        <v>145</v>
      </c>
      <c r="G26" s="30" t="s">
        <v>1196</v>
      </c>
      <c r="H26" s="35"/>
      <c r="I26" s="59">
        <f t="shared" si="0"/>
        <v>0</v>
      </c>
      <c r="J26" s="59"/>
      <c r="K26" s="31"/>
    </row>
    <row r="27" spans="1:11" ht="28.5" customHeight="1">
      <c r="A27" s="28">
        <v>9</v>
      </c>
      <c r="B27" s="29" t="s">
        <v>1197</v>
      </c>
      <c r="C27" s="29" t="s">
        <v>1198</v>
      </c>
      <c r="D27" s="58" t="s">
        <v>1199</v>
      </c>
      <c r="E27" s="58"/>
      <c r="F27" s="32" t="s">
        <v>145</v>
      </c>
      <c r="G27" s="30" t="s">
        <v>1200</v>
      </c>
      <c r="H27" s="35"/>
      <c r="I27" s="59">
        <f t="shared" si="0"/>
        <v>0</v>
      </c>
      <c r="J27" s="59"/>
      <c r="K27" s="31"/>
    </row>
    <row r="28" spans="1:11" ht="244.5" customHeight="1">
      <c r="A28" s="28">
        <v>10</v>
      </c>
      <c r="B28" s="29" t="s">
        <v>1201</v>
      </c>
      <c r="C28" s="29" t="s">
        <v>1202</v>
      </c>
      <c r="D28" s="58" t="s">
        <v>1203</v>
      </c>
      <c r="E28" s="58"/>
      <c r="F28" s="32" t="s">
        <v>145</v>
      </c>
      <c r="G28" s="30" t="s">
        <v>1204</v>
      </c>
      <c r="H28" s="35"/>
      <c r="I28" s="59">
        <f t="shared" si="0"/>
        <v>0</v>
      </c>
      <c r="J28" s="59"/>
      <c r="K28" s="31"/>
    </row>
    <row r="29" spans="1:11" ht="246" customHeight="1">
      <c r="A29" s="28">
        <v>11</v>
      </c>
      <c r="B29" s="29" t="s">
        <v>1205</v>
      </c>
      <c r="C29" s="29" t="s">
        <v>1202</v>
      </c>
      <c r="D29" s="58" t="s">
        <v>1206</v>
      </c>
      <c r="E29" s="58"/>
      <c r="F29" s="32" t="s">
        <v>145</v>
      </c>
      <c r="G29" s="30" t="s">
        <v>1207</v>
      </c>
      <c r="H29" s="35"/>
      <c r="I29" s="59">
        <f t="shared" si="0"/>
        <v>0</v>
      </c>
      <c r="J29" s="59"/>
      <c r="K29" s="31"/>
    </row>
    <row r="30" spans="1:11" ht="246" customHeight="1">
      <c r="A30" s="28">
        <v>12</v>
      </c>
      <c r="B30" s="29" t="s">
        <v>1208</v>
      </c>
      <c r="C30" s="29" t="s">
        <v>1202</v>
      </c>
      <c r="D30" s="58" t="s">
        <v>1209</v>
      </c>
      <c r="E30" s="58"/>
      <c r="F30" s="32" t="s">
        <v>145</v>
      </c>
      <c r="G30" s="30" t="s">
        <v>1210</v>
      </c>
      <c r="H30" s="35"/>
      <c r="I30" s="59">
        <f t="shared" si="0"/>
        <v>0</v>
      </c>
      <c r="J30" s="59"/>
      <c r="K30" s="31"/>
    </row>
    <row r="31" spans="1:11" ht="243.75" customHeight="1">
      <c r="A31" s="28">
        <v>13</v>
      </c>
      <c r="B31" s="29" t="s">
        <v>1211</v>
      </c>
      <c r="C31" s="29" t="s">
        <v>1202</v>
      </c>
      <c r="D31" s="58" t="s">
        <v>1212</v>
      </c>
      <c r="E31" s="58"/>
      <c r="F31" s="32" t="s">
        <v>145</v>
      </c>
      <c r="G31" s="30" t="s">
        <v>1213</v>
      </c>
      <c r="H31" s="35"/>
      <c r="I31" s="59">
        <f t="shared" si="0"/>
        <v>0</v>
      </c>
      <c r="J31" s="59"/>
      <c r="K31" s="31"/>
    </row>
    <row r="32" spans="1:11" ht="249" customHeight="1">
      <c r="A32" s="28">
        <v>14</v>
      </c>
      <c r="B32" s="29" t="s">
        <v>1214</v>
      </c>
      <c r="C32" s="29" t="s">
        <v>1215</v>
      </c>
      <c r="D32" s="58" t="s">
        <v>1216</v>
      </c>
      <c r="E32" s="58"/>
      <c r="F32" s="32" t="s">
        <v>145</v>
      </c>
      <c r="G32" s="30" t="s">
        <v>1217</v>
      </c>
      <c r="H32" s="35"/>
      <c r="I32" s="59">
        <f t="shared" si="0"/>
        <v>0</v>
      </c>
      <c r="J32" s="59"/>
      <c r="K32" s="31"/>
    </row>
    <row r="33" spans="1:11" ht="18" customHeight="1">
      <c r="A33" s="28"/>
      <c r="B33" s="29"/>
      <c r="C33" s="29" t="s">
        <v>1218</v>
      </c>
      <c r="D33" s="58"/>
      <c r="E33" s="58"/>
      <c r="F33" s="29"/>
      <c r="G33" s="30"/>
      <c r="H33" s="30"/>
      <c r="I33" s="59"/>
      <c r="J33" s="59"/>
      <c r="K33" s="31"/>
    </row>
    <row r="34" spans="1:11" ht="102" customHeight="1">
      <c r="A34" s="28">
        <v>1</v>
      </c>
      <c r="B34" s="29" t="s">
        <v>1219</v>
      </c>
      <c r="C34" s="29" t="s">
        <v>1220</v>
      </c>
      <c r="D34" s="58" t="s">
        <v>1221</v>
      </c>
      <c r="E34" s="58"/>
      <c r="F34" s="32" t="s">
        <v>60</v>
      </c>
      <c r="G34" s="30" t="s">
        <v>1222</v>
      </c>
      <c r="H34" s="35"/>
      <c r="I34" s="59">
        <f t="shared" si="0"/>
        <v>0</v>
      </c>
      <c r="J34" s="59"/>
      <c r="K34" s="31"/>
    </row>
    <row r="35" spans="1:11" ht="18" customHeight="1">
      <c r="A35" s="28"/>
      <c r="B35" s="29"/>
      <c r="C35" s="29" t="s">
        <v>1223</v>
      </c>
      <c r="D35" s="58"/>
      <c r="E35" s="58"/>
      <c r="F35" s="29"/>
      <c r="G35" s="30"/>
      <c r="H35" s="30"/>
      <c r="I35" s="59"/>
      <c r="J35" s="59"/>
      <c r="K35" s="31"/>
    </row>
    <row r="36" spans="1:11" ht="42" customHeight="1">
      <c r="A36" s="28">
        <v>1</v>
      </c>
      <c r="B36" s="29" t="s">
        <v>1224</v>
      </c>
      <c r="C36" s="29" t="s">
        <v>1225</v>
      </c>
      <c r="D36" s="58" t="s">
        <v>1226</v>
      </c>
      <c r="E36" s="58"/>
      <c r="F36" s="32" t="s">
        <v>182</v>
      </c>
      <c r="G36" s="30" t="s">
        <v>288</v>
      </c>
      <c r="H36" s="35"/>
      <c r="I36" s="59">
        <f t="shared" si="0"/>
        <v>0</v>
      </c>
      <c r="J36" s="59"/>
      <c r="K36" s="31"/>
    </row>
    <row r="37" spans="1:11" ht="115.5" customHeight="1">
      <c r="A37" s="28">
        <v>2</v>
      </c>
      <c r="B37" s="29" t="s">
        <v>1227</v>
      </c>
      <c r="C37" s="29" t="s">
        <v>1228</v>
      </c>
      <c r="D37" s="58" t="s">
        <v>1229</v>
      </c>
      <c r="E37" s="58"/>
      <c r="F37" s="32" t="s">
        <v>60</v>
      </c>
      <c r="G37" s="30" t="s">
        <v>1230</v>
      </c>
      <c r="H37" s="35"/>
      <c r="I37" s="59">
        <f t="shared" si="0"/>
        <v>0</v>
      </c>
      <c r="J37" s="59"/>
      <c r="K37" s="31"/>
    </row>
    <row r="38" spans="1:11" ht="153" customHeight="1">
      <c r="A38" s="28">
        <v>3</v>
      </c>
      <c r="B38" s="29" t="s">
        <v>253</v>
      </c>
      <c r="C38" s="29" t="s">
        <v>254</v>
      </c>
      <c r="D38" s="58" t="s">
        <v>1231</v>
      </c>
      <c r="E38" s="58"/>
      <c r="F38" s="32" t="s">
        <v>60</v>
      </c>
      <c r="G38" s="30" t="s">
        <v>1232</v>
      </c>
      <c r="H38" s="35"/>
      <c r="I38" s="59">
        <f t="shared" si="0"/>
        <v>0</v>
      </c>
      <c r="J38" s="59"/>
      <c r="K38" s="31"/>
    </row>
    <row r="39" spans="1:11" ht="125.25" customHeight="1">
      <c r="A39" s="28">
        <v>4</v>
      </c>
      <c r="B39" s="29" t="s">
        <v>1233</v>
      </c>
      <c r="C39" s="29" t="s">
        <v>1220</v>
      </c>
      <c r="D39" s="58" t="s">
        <v>1234</v>
      </c>
      <c r="E39" s="58"/>
      <c r="F39" s="32" t="s">
        <v>60</v>
      </c>
      <c r="G39" s="30" t="s">
        <v>1235</v>
      </c>
      <c r="H39" s="35"/>
      <c r="I39" s="59">
        <f t="shared" si="0"/>
        <v>0</v>
      </c>
      <c r="J39" s="59"/>
      <c r="K39" s="31"/>
    </row>
    <row r="40" spans="1:11" ht="18" customHeight="1">
      <c r="A40" s="28"/>
      <c r="B40" s="29"/>
      <c r="C40" s="29" t="s">
        <v>1040</v>
      </c>
      <c r="D40" s="58"/>
      <c r="E40" s="58"/>
      <c r="F40" s="29"/>
      <c r="G40" s="30"/>
      <c r="H40" s="35"/>
      <c r="I40" s="59"/>
      <c r="J40" s="59"/>
      <c r="K40" s="31"/>
    </row>
    <row r="41" spans="1:11" ht="76.5" customHeight="1">
      <c r="A41" s="28">
        <v>1</v>
      </c>
      <c r="B41" s="29" t="s">
        <v>210</v>
      </c>
      <c r="C41" s="29" t="s">
        <v>211</v>
      </c>
      <c r="D41" s="58" t="s">
        <v>1041</v>
      </c>
      <c r="E41" s="58"/>
      <c r="F41" s="32" t="s">
        <v>182</v>
      </c>
      <c r="G41" s="30" t="s">
        <v>1236</v>
      </c>
      <c r="H41" s="35"/>
      <c r="I41" s="59">
        <f t="shared" si="0"/>
        <v>0</v>
      </c>
      <c r="J41" s="59"/>
      <c r="K41" s="31"/>
    </row>
    <row r="42" spans="1:11" ht="18" customHeight="1">
      <c r="A42" s="28"/>
      <c r="B42" s="29"/>
      <c r="C42" s="29" t="s">
        <v>1237</v>
      </c>
      <c r="D42" s="58"/>
      <c r="E42" s="58"/>
      <c r="F42" s="29"/>
      <c r="G42" s="30"/>
      <c r="H42" s="30"/>
      <c r="I42" s="59"/>
      <c r="J42" s="59"/>
      <c r="K42" s="31"/>
    </row>
    <row r="43" spans="1:11" ht="150.75" customHeight="1">
      <c r="A43" s="28">
        <v>1</v>
      </c>
      <c r="B43" s="29" t="s">
        <v>1238</v>
      </c>
      <c r="C43" s="29" t="s">
        <v>821</v>
      </c>
      <c r="D43" s="58" t="s">
        <v>1239</v>
      </c>
      <c r="E43" s="58"/>
      <c r="F43" s="32" t="s">
        <v>182</v>
      </c>
      <c r="G43" s="30" t="s">
        <v>1240</v>
      </c>
      <c r="H43" s="35"/>
      <c r="I43" s="59">
        <f t="shared" si="0"/>
        <v>0</v>
      </c>
      <c r="J43" s="59"/>
      <c r="K43" s="31"/>
    </row>
    <row r="44" spans="1:11" ht="208.5" customHeight="1">
      <c r="A44" s="28">
        <v>2</v>
      </c>
      <c r="B44" s="29" t="s">
        <v>1241</v>
      </c>
      <c r="C44" s="29" t="s">
        <v>1242</v>
      </c>
      <c r="D44" s="58" t="s">
        <v>1243</v>
      </c>
      <c r="E44" s="58"/>
      <c r="F44" s="32" t="s">
        <v>1244</v>
      </c>
      <c r="G44" s="30" t="s">
        <v>373</v>
      </c>
      <c r="H44" s="35"/>
      <c r="I44" s="59">
        <f t="shared" si="0"/>
        <v>0</v>
      </c>
      <c r="J44" s="59"/>
      <c r="K44" s="31"/>
    </row>
    <row r="45" spans="1:11" ht="18" customHeight="1">
      <c r="A45" s="28"/>
      <c r="B45" s="29"/>
      <c r="C45" s="29" t="s">
        <v>1245</v>
      </c>
      <c r="D45" s="58"/>
      <c r="E45" s="58"/>
      <c r="F45" s="29"/>
      <c r="G45" s="30"/>
      <c r="H45" s="30"/>
      <c r="I45" s="59"/>
      <c r="J45" s="59"/>
      <c r="K45" s="31"/>
    </row>
    <row r="46" spans="1:11" ht="32.25" customHeight="1">
      <c r="A46" s="28">
        <v>1</v>
      </c>
      <c r="B46" s="29" t="s">
        <v>1246</v>
      </c>
      <c r="C46" s="29" t="s">
        <v>1245</v>
      </c>
      <c r="D46" s="58" t="s">
        <v>1247</v>
      </c>
      <c r="E46" s="58"/>
      <c r="F46" s="32" t="s">
        <v>170</v>
      </c>
      <c r="G46" s="30" t="s">
        <v>605</v>
      </c>
      <c r="H46" s="35"/>
      <c r="I46" s="59">
        <f t="shared" si="0"/>
        <v>0</v>
      </c>
      <c r="J46" s="59"/>
      <c r="K46" s="31"/>
    </row>
    <row r="47" spans="1:11" ht="18" customHeight="1">
      <c r="A47" s="28"/>
      <c r="B47" s="29"/>
      <c r="C47" s="29" t="s">
        <v>405</v>
      </c>
      <c r="D47" s="58"/>
      <c r="E47" s="58"/>
      <c r="F47" s="29"/>
      <c r="G47" s="30"/>
      <c r="H47" s="30"/>
      <c r="I47" s="59"/>
      <c r="J47" s="59"/>
      <c r="K47" s="31"/>
    </row>
    <row r="48" spans="1:11" ht="90" customHeight="1">
      <c r="A48" s="28">
        <v>1</v>
      </c>
      <c r="B48" s="29" t="s">
        <v>1248</v>
      </c>
      <c r="C48" s="29" t="s">
        <v>1249</v>
      </c>
      <c r="D48" s="58" t="s">
        <v>1250</v>
      </c>
      <c r="E48" s="58"/>
      <c r="F48" s="32" t="s">
        <v>60</v>
      </c>
      <c r="G48" s="30" t="s">
        <v>1251</v>
      </c>
      <c r="H48" s="35"/>
      <c r="I48" s="59">
        <f t="shared" si="0"/>
        <v>0</v>
      </c>
      <c r="J48" s="59"/>
      <c r="K48" s="31"/>
    </row>
    <row r="49" spans="1:11" ht="30" customHeight="1">
      <c r="A49" s="28">
        <v>2</v>
      </c>
      <c r="B49" s="29" t="s">
        <v>1048</v>
      </c>
      <c r="C49" s="29" t="s">
        <v>1049</v>
      </c>
      <c r="D49" s="58" t="s">
        <v>1252</v>
      </c>
      <c r="E49" s="58"/>
      <c r="F49" s="32" t="s">
        <v>60</v>
      </c>
      <c r="G49" s="30" t="s">
        <v>1230</v>
      </c>
      <c r="H49" s="35"/>
      <c r="I49" s="59">
        <f t="shared" si="0"/>
        <v>0</v>
      </c>
      <c r="J49" s="59"/>
      <c r="K49" s="31"/>
    </row>
    <row r="50" spans="1:11" ht="48.75" customHeight="1">
      <c r="A50" s="28">
        <v>3</v>
      </c>
      <c r="B50" s="29" t="s">
        <v>416</v>
      </c>
      <c r="C50" s="29" t="s">
        <v>417</v>
      </c>
      <c r="D50" s="58" t="s">
        <v>1253</v>
      </c>
      <c r="E50" s="58"/>
      <c r="F50" s="32" t="s">
        <v>60</v>
      </c>
      <c r="G50" s="30" t="s">
        <v>1254</v>
      </c>
      <c r="H50" s="35"/>
      <c r="I50" s="59">
        <f t="shared" si="0"/>
        <v>0</v>
      </c>
      <c r="J50" s="59"/>
      <c r="K50" s="31"/>
    </row>
    <row r="51" spans="1:11" ht="60.75" customHeight="1">
      <c r="A51" s="28">
        <v>4</v>
      </c>
      <c r="B51" s="29" t="s">
        <v>1255</v>
      </c>
      <c r="C51" s="29" t="s">
        <v>1162</v>
      </c>
      <c r="D51" s="58" t="s">
        <v>1256</v>
      </c>
      <c r="E51" s="58"/>
      <c r="F51" s="32" t="s">
        <v>60</v>
      </c>
      <c r="G51" s="30" t="s">
        <v>1257</v>
      </c>
      <c r="H51" s="35"/>
      <c r="I51" s="59">
        <f t="shared" si="0"/>
        <v>0</v>
      </c>
      <c r="J51" s="59"/>
      <c r="K51" s="31"/>
    </row>
    <row r="52" spans="1:11" ht="40.5" customHeight="1">
      <c r="A52" s="28">
        <v>5</v>
      </c>
      <c r="B52" s="29" t="s">
        <v>412</v>
      </c>
      <c r="C52" s="29" t="s">
        <v>413</v>
      </c>
      <c r="D52" s="58" t="s">
        <v>1081</v>
      </c>
      <c r="E52" s="58"/>
      <c r="F52" s="32" t="s">
        <v>60</v>
      </c>
      <c r="G52" s="30" t="s">
        <v>1258</v>
      </c>
      <c r="H52" s="35"/>
      <c r="I52" s="59">
        <f t="shared" si="0"/>
        <v>0</v>
      </c>
      <c r="J52" s="59"/>
      <c r="K52" s="31"/>
    </row>
    <row r="53" spans="1:11" ht="18" customHeight="1" thickBot="1">
      <c r="A53" s="66" t="s">
        <v>478</v>
      </c>
      <c r="B53" s="67"/>
      <c r="C53" s="67"/>
      <c r="D53" s="67"/>
      <c r="E53" s="67"/>
      <c r="F53" s="67"/>
      <c r="G53" s="67"/>
      <c r="H53" s="67"/>
      <c r="I53" s="68">
        <f>SUM(I7:J52)</f>
        <v>0</v>
      </c>
      <c r="J53" s="68"/>
      <c r="K53" s="33"/>
    </row>
  </sheetData>
  <sheetProtection algorithmName="SHA-512" hashValue="3xrjiPK6f5J+4RCh2zmtvSE/gRGmnsqLt3gGkhC4xgENW0U5SkcTQpmQXrH91onYl21JJHIRdUCXyx8+dgW+8A==" saltValue="ci0BlSW9pPPs6s8AUiQOlw==" spinCount="100000" sheet="1" objects="1" scenarios="1"/>
  <mergeCells count="109">
    <mergeCell ref="D51:E51"/>
    <mergeCell ref="I51:J51"/>
    <mergeCell ref="D52:E52"/>
    <mergeCell ref="I52:J52"/>
    <mergeCell ref="A53:H53"/>
    <mergeCell ref="I53:J53"/>
    <mergeCell ref="D48:E48"/>
    <mergeCell ref="I48:J48"/>
    <mergeCell ref="D49:E49"/>
    <mergeCell ref="I49:J49"/>
    <mergeCell ref="D50:E50"/>
    <mergeCell ref="I50:J50"/>
    <mergeCell ref="D46:E46"/>
    <mergeCell ref="I46:J46"/>
    <mergeCell ref="D47:E47"/>
    <mergeCell ref="I47:J47"/>
    <mergeCell ref="D44:E44"/>
    <mergeCell ref="I44:J44"/>
    <mergeCell ref="D45:E45"/>
    <mergeCell ref="I45:J45"/>
    <mergeCell ref="D42:E42"/>
    <mergeCell ref="I42:J42"/>
    <mergeCell ref="D43:E43"/>
    <mergeCell ref="I43:J43"/>
    <mergeCell ref="D40:E40"/>
    <mergeCell ref="I40:J40"/>
    <mergeCell ref="D41:E41"/>
    <mergeCell ref="I41:J41"/>
    <mergeCell ref="D37:E37"/>
    <mergeCell ref="I37:J37"/>
    <mergeCell ref="D38:E38"/>
    <mergeCell ref="I38:J38"/>
    <mergeCell ref="D39:E39"/>
    <mergeCell ref="I39:J39"/>
    <mergeCell ref="D35:E35"/>
    <mergeCell ref="I35:J35"/>
    <mergeCell ref="D36:E36"/>
    <mergeCell ref="I36:J36"/>
    <mergeCell ref="D33:E33"/>
    <mergeCell ref="I33:J33"/>
    <mergeCell ref="D34:E34"/>
    <mergeCell ref="I34:J34"/>
    <mergeCell ref="D30:E30"/>
    <mergeCell ref="I30:J30"/>
    <mergeCell ref="D31:E31"/>
    <mergeCell ref="I31:J31"/>
    <mergeCell ref="D32:E32"/>
    <mergeCell ref="I32:J32"/>
    <mergeCell ref="D27:E27"/>
    <mergeCell ref="I27:J27"/>
    <mergeCell ref="D28:E28"/>
    <mergeCell ref="I28:J28"/>
    <mergeCell ref="D29:E29"/>
    <mergeCell ref="I29:J29"/>
    <mergeCell ref="D24:E24"/>
    <mergeCell ref="I24:J24"/>
    <mergeCell ref="D25:E25"/>
    <mergeCell ref="I25:J25"/>
    <mergeCell ref="D26:E26"/>
    <mergeCell ref="I26:J26"/>
    <mergeCell ref="D21:E21"/>
    <mergeCell ref="I21:J21"/>
    <mergeCell ref="D22:E22"/>
    <mergeCell ref="I22:J22"/>
    <mergeCell ref="D23:E23"/>
    <mergeCell ref="I23:J23"/>
    <mergeCell ref="D18:E18"/>
    <mergeCell ref="I18:J18"/>
    <mergeCell ref="D19:E19"/>
    <mergeCell ref="I19:J19"/>
    <mergeCell ref="D20:E20"/>
    <mergeCell ref="I20:J20"/>
    <mergeCell ref="D16:E16"/>
    <mergeCell ref="I16:J16"/>
    <mergeCell ref="D17:E17"/>
    <mergeCell ref="I17:J17"/>
    <mergeCell ref="D13:E13"/>
    <mergeCell ref="I13:J13"/>
    <mergeCell ref="D14:E14"/>
    <mergeCell ref="I14:J14"/>
    <mergeCell ref="D15:E15"/>
    <mergeCell ref="I15:J15"/>
    <mergeCell ref="D10:E10"/>
    <mergeCell ref="I10:J10"/>
    <mergeCell ref="D11:E11"/>
    <mergeCell ref="I11:J11"/>
    <mergeCell ref="D12:E12"/>
    <mergeCell ref="I12:J12"/>
    <mergeCell ref="D8:E8"/>
    <mergeCell ref="I8:J8"/>
    <mergeCell ref="D9:E9"/>
    <mergeCell ref="I9:J9"/>
    <mergeCell ref="H3:K3"/>
    <mergeCell ref="H4:H5"/>
    <mergeCell ref="I4:J5"/>
    <mergeCell ref="D6:E6"/>
    <mergeCell ref="I6:J6"/>
    <mergeCell ref="D7:E7"/>
    <mergeCell ref="I7:J7"/>
    <mergeCell ref="A1:K1"/>
    <mergeCell ref="A2:D2"/>
    <mergeCell ref="E2:I2"/>
    <mergeCell ref="J2:K2"/>
    <mergeCell ref="A3:A5"/>
    <mergeCell ref="B3:B5"/>
    <mergeCell ref="C3:C5"/>
    <mergeCell ref="D3:E5"/>
    <mergeCell ref="F3:F5"/>
    <mergeCell ref="G3:G5"/>
  </mergeCells>
  <phoneticPr fontId="9" type="noConversion"/>
  <pageMargins left="0.78740157480314965" right="0.39370078740157483" top="0.59055118110236227" bottom="0.59055118110236227" header="0.19685039370078741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13BFB-4B37-420E-9495-2D662573D697}">
  <dimension ref="A1:K28"/>
  <sheetViews>
    <sheetView showGridLines="0" topLeftCell="A23" workbookViewId="0">
      <selection activeCell="P17" sqref="P17"/>
    </sheetView>
  </sheetViews>
  <sheetFormatPr defaultColWidth="7.7109375" defaultRowHeight="12"/>
  <cols>
    <col min="1" max="1" width="7.5703125" style="24" customWidth="1"/>
    <col min="2" max="2" width="13.42578125" style="24" customWidth="1"/>
    <col min="3" max="3" width="13.85546875" style="24" customWidth="1"/>
    <col min="4" max="4" width="7" style="24" customWidth="1"/>
    <col min="5" max="5" width="7.42578125" style="24" customWidth="1"/>
    <col min="6" max="6" width="5.140625" style="24" customWidth="1"/>
    <col min="7" max="7" width="9.140625" style="24" customWidth="1"/>
    <col min="8" max="8" width="10.5703125" style="24" customWidth="1"/>
    <col min="9" max="9" width="2.42578125" style="24" customWidth="1"/>
    <col min="10" max="10" width="9.7109375" style="24" customWidth="1"/>
    <col min="11" max="11" width="10.7109375" style="24" customWidth="1"/>
    <col min="12" max="16384" width="7.7109375" style="24"/>
  </cols>
  <sheetData>
    <row r="1" spans="1:11" ht="39.75" customHeight="1">
      <c r="A1" s="60" t="s">
        <v>1567</v>
      </c>
      <c r="B1" s="60"/>
      <c r="C1" s="60"/>
      <c r="D1" s="60"/>
      <c r="E1" s="60"/>
      <c r="F1" s="60"/>
      <c r="G1" s="60"/>
      <c r="H1" s="60"/>
      <c r="I1" s="60"/>
      <c r="J1" s="61"/>
      <c r="K1" s="61"/>
    </row>
    <row r="2" spans="1:11" ht="25.5" customHeight="1" thickBot="1">
      <c r="A2" s="62" t="s">
        <v>1573</v>
      </c>
      <c r="B2" s="62"/>
      <c r="C2" s="62"/>
      <c r="D2" s="62"/>
      <c r="E2" s="62"/>
      <c r="F2" s="62"/>
      <c r="G2" s="62"/>
      <c r="H2" s="62"/>
      <c r="I2" s="62"/>
      <c r="J2" s="63"/>
      <c r="K2" s="63"/>
    </row>
    <row r="3" spans="1:11" ht="25.5" customHeight="1">
      <c r="A3" s="64" t="s">
        <v>0</v>
      </c>
      <c r="B3" s="55" t="s">
        <v>46</v>
      </c>
      <c r="C3" s="55" t="s">
        <v>47</v>
      </c>
      <c r="D3" s="55" t="s">
        <v>48</v>
      </c>
      <c r="E3" s="55"/>
      <c r="F3" s="55" t="s">
        <v>49</v>
      </c>
      <c r="G3" s="55" t="s">
        <v>50</v>
      </c>
      <c r="H3" s="55" t="s">
        <v>51</v>
      </c>
      <c r="I3" s="55"/>
      <c r="J3" s="55"/>
      <c r="K3" s="56"/>
    </row>
    <row r="4" spans="1:11" ht="25.5" customHeight="1">
      <c r="A4" s="65"/>
      <c r="B4" s="57"/>
      <c r="C4" s="57"/>
      <c r="D4" s="57"/>
      <c r="E4" s="57"/>
      <c r="F4" s="57"/>
      <c r="G4" s="57"/>
      <c r="H4" s="57" t="s">
        <v>52</v>
      </c>
      <c r="I4" s="57" t="s">
        <v>53</v>
      </c>
      <c r="J4" s="57"/>
      <c r="K4" s="27" t="s">
        <v>54</v>
      </c>
    </row>
    <row r="5" spans="1:11" ht="25.5" customHeight="1">
      <c r="A5" s="65"/>
      <c r="B5" s="57"/>
      <c r="C5" s="57"/>
      <c r="D5" s="57"/>
      <c r="E5" s="57"/>
      <c r="F5" s="57"/>
      <c r="G5" s="57"/>
      <c r="H5" s="57"/>
      <c r="I5" s="57"/>
      <c r="J5" s="57"/>
      <c r="K5" s="27" t="s">
        <v>55</v>
      </c>
    </row>
    <row r="6" spans="1:11" ht="18" customHeight="1">
      <c r="A6" s="28"/>
      <c r="B6" s="29"/>
      <c r="C6" s="29" t="s">
        <v>609</v>
      </c>
      <c r="D6" s="58"/>
      <c r="E6" s="58"/>
      <c r="F6" s="29"/>
      <c r="G6" s="30"/>
      <c r="H6" s="34"/>
      <c r="I6" s="69"/>
      <c r="J6" s="69"/>
      <c r="K6" s="31"/>
    </row>
    <row r="7" spans="1:11" ht="76.5" customHeight="1">
      <c r="A7" s="28">
        <v>1</v>
      </c>
      <c r="B7" s="29" t="s">
        <v>616</v>
      </c>
      <c r="C7" s="29" t="s">
        <v>611</v>
      </c>
      <c r="D7" s="58" t="s">
        <v>1259</v>
      </c>
      <c r="E7" s="58"/>
      <c r="F7" s="32" t="s">
        <v>613</v>
      </c>
      <c r="G7" s="30" t="s">
        <v>308</v>
      </c>
      <c r="H7" s="35"/>
      <c r="I7" s="59">
        <f>ROUND(G7*H7,2)</f>
        <v>0</v>
      </c>
      <c r="J7" s="59"/>
      <c r="K7" s="31"/>
    </row>
    <row r="8" spans="1:11" ht="63" customHeight="1">
      <c r="A8" s="28">
        <v>2</v>
      </c>
      <c r="B8" s="29" t="s">
        <v>618</v>
      </c>
      <c r="C8" s="29" t="s">
        <v>611</v>
      </c>
      <c r="D8" s="58" t="s">
        <v>1260</v>
      </c>
      <c r="E8" s="58"/>
      <c r="F8" s="32" t="s">
        <v>613</v>
      </c>
      <c r="G8" s="30" t="s">
        <v>569</v>
      </c>
      <c r="H8" s="35"/>
      <c r="I8" s="59">
        <f t="shared" ref="I8:I27" si="0">ROUND(G8*H8,2)</f>
        <v>0</v>
      </c>
      <c r="J8" s="59"/>
      <c r="K8" s="31"/>
    </row>
    <row r="9" spans="1:11" ht="79.5" customHeight="1">
      <c r="A9" s="28">
        <v>3</v>
      </c>
      <c r="B9" s="29" t="s">
        <v>659</v>
      </c>
      <c r="C9" s="29" t="s">
        <v>660</v>
      </c>
      <c r="D9" s="58" t="s">
        <v>1261</v>
      </c>
      <c r="E9" s="58"/>
      <c r="F9" s="32" t="s">
        <v>377</v>
      </c>
      <c r="G9" s="30" t="s">
        <v>1141</v>
      </c>
      <c r="H9" s="35"/>
      <c r="I9" s="59">
        <f t="shared" si="0"/>
        <v>0</v>
      </c>
      <c r="J9" s="59"/>
      <c r="K9" s="31"/>
    </row>
    <row r="10" spans="1:11" ht="78" customHeight="1">
      <c r="A10" s="28">
        <v>4</v>
      </c>
      <c r="B10" s="29" t="s">
        <v>1091</v>
      </c>
      <c r="C10" s="29" t="s">
        <v>655</v>
      </c>
      <c r="D10" s="58" t="s">
        <v>1262</v>
      </c>
      <c r="E10" s="58"/>
      <c r="F10" s="32" t="s">
        <v>377</v>
      </c>
      <c r="G10" s="30" t="s">
        <v>373</v>
      </c>
      <c r="H10" s="35"/>
      <c r="I10" s="59">
        <f t="shared" si="0"/>
        <v>0</v>
      </c>
      <c r="J10" s="59"/>
      <c r="K10" s="31"/>
    </row>
    <row r="11" spans="1:11" ht="76.5" customHeight="1">
      <c r="A11" s="28">
        <v>5</v>
      </c>
      <c r="B11" s="29" t="s">
        <v>1263</v>
      </c>
      <c r="C11" s="29" t="s">
        <v>640</v>
      </c>
      <c r="D11" s="58" t="s">
        <v>1264</v>
      </c>
      <c r="E11" s="58"/>
      <c r="F11" s="32" t="s">
        <v>170</v>
      </c>
      <c r="G11" s="30" t="s">
        <v>373</v>
      </c>
      <c r="H11" s="35"/>
      <c r="I11" s="59">
        <f t="shared" si="0"/>
        <v>0</v>
      </c>
      <c r="J11" s="59"/>
      <c r="K11" s="31"/>
    </row>
    <row r="12" spans="1:11" ht="95.25" customHeight="1">
      <c r="A12" s="28">
        <v>6</v>
      </c>
      <c r="B12" s="29" t="s">
        <v>1265</v>
      </c>
      <c r="C12" s="29" t="s">
        <v>681</v>
      </c>
      <c r="D12" s="58" t="s">
        <v>1266</v>
      </c>
      <c r="E12" s="58"/>
      <c r="F12" s="32" t="s">
        <v>182</v>
      </c>
      <c r="G12" s="30" t="s">
        <v>1267</v>
      </c>
      <c r="H12" s="35"/>
      <c r="I12" s="59">
        <f t="shared" si="0"/>
        <v>0</v>
      </c>
      <c r="J12" s="59"/>
      <c r="K12" s="31"/>
    </row>
    <row r="13" spans="1:11" ht="72" customHeight="1">
      <c r="A13" s="28">
        <v>7</v>
      </c>
      <c r="B13" s="29" t="s">
        <v>684</v>
      </c>
      <c r="C13" s="29" t="s">
        <v>681</v>
      </c>
      <c r="D13" s="58" t="s">
        <v>1268</v>
      </c>
      <c r="E13" s="58"/>
      <c r="F13" s="32" t="s">
        <v>182</v>
      </c>
      <c r="G13" s="30" t="s">
        <v>1269</v>
      </c>
      <c r="H13" s="35"/>
      <c r="I13" s="59">
        <f t="shared" si="0"/>
        <v>0</v>
      </c>
      <c r="J13" s="59"/>
      <c r="K13" s="31"/>
    </row>
    <row r="14" spans="1:11" ht="63.75" customHeight="1">
      <c r="A14" s="28">
        <v>8</v>
      </c>
      <c r="B14" s="29" t="s">
        <v>1117</v>
      </c>
      <c r="C14" s="29" t="s">
        <v>681</v>
      </c>
      <c r="D14" s="58" t="s">
        <v>1270</v>
      </c>
      <c r="E14" s="58"/>
      <c r="F14" s="32" t="s">
        <v>182</v>
      </c>
      <c r="G14" s="30" t="s">
        <v>1123</v>
      </c>
      <c r="H14" s="35"/>
      <c r="I14" s="59">
        <f t="shared" si="0"/>
        <v>0</v>
      </c>
      <c r="J14" s="59"/>
      <c r="K14" s="31"/>
    </row>
    <row r="15" spans="1:11" ht="100.5" customHeight="1">
      <c r="A15" s="28">
        <v>9</v>
      </c>
      <c r="B15" s="29" t="s">
        <v>722</v>
      </c>
      <c r="C15" s="29" t="s">
        <v>716</v>
      </c>
      <c r="D15" s="58" t="s">
        <v>1271</v>
      </c>
      <c r="E15" s="58"/>
      <c r="F15" s="32" t="s">
        <v>182</v>
      </c>
      <c r="G15" s="30" t="s">
        <v>1128</v>
      </c>
      <c r="H15" s="35"/>
      <c r="I15" s="59">
        <f t="shared" si="0"/>
        <v>0</v>
      </c>
      <c r="J15" s="59"/>
      <c r="K15" s="31"/>
    </row>
    <row r="16" spans="1:11" ht="111" customHeight="1">
      <c r="A16" s="28">
        <v>10</v>
      </c>
      <c r="B16" s="29" t="s">
        <v>727</v>
      </c>
      <c r="C16" s="29" t="s">
        <v>716</v>
      </c>
      <c r="D16" s="58" t="s">
        <v>1272</v>
      </c>
      <c r="E16" s="58"/>
      <c r="F16" s="32" t="s">
        <v>182</v>
      </c>
      <c r="G16" s="30" t="s">
        <v>1273</v>
      </c>
      <c r="H16" s="35"/>
      <c r="I16" s="59">
        <f t="shared" si="0"/>
        <v>0</v>
      </c>
      <c r="J16" s="59"/>
      <c r="K16" s="31"/>
    </row>
    <row r="17" spans="1:11" ht="88.5" customHeight="1">
      <c r="A17" s="28">
        <v>11</v>
      </c>
      <c r="B17" s="29" t="s">
        <v>1274</v>
      </c>
      <c r="C17" s="29" t="s">
        <v>716</v>
      </c>
      <c r="D17" s="58" t="s">
        <v>1275</v>
      </c>
      <c r="E17" s="58"/>
      <c r="F17" s="32" t="s">
        <v>182</v>
      </c>
      <c r="G17" s="30" t="s">
        <v>1276</v>
      </c>
      <c r="H17" s="35"/>
      <c r="I17" s="59">
        <f t="shared" si="0"/>
        <v>0</v>
      </c>
      <c r="J17" s="59"/>
      <c r="K17" s="31"/>
    </row>
    <row r="18" spans="1:11" ht="69" customHeight="1">
      <c r="A18" s="28">
        <v>12</v>
      </c>
      <c r="B18" s="29" t="s">
        <v>1277</v>
      </c>
      <c r="C18" s="29" t="s">
        <v>720</v>
      </c>
      <c r="D18" s="58" t="s">
        <v>1278</v>
      </c>
      <c r="E18" s="58"/>
      <c r="F18" s="32" t="s">
        <v>170</v>
      </c>
      <c r="G18" s="30" t="s">
        <v>647</v>
      </c>
      <c r="H18" s="35"/>
      <c r="I18" s="59">
        <f t="shared" si="0"/>
        <v>0</v>
      </c>
      <c r="J18" s="59"/>
      <c r="K18" s="31"/>
    </row>
    <row r="19" spans="1:11" ht="39" customHeight="1">
      <c r="A19" s="28">
        <v>13</v>
      </c>
      <c r="B19" s="29" t="s">
        <v>739</v>
      </c>
      <c r="C19" s="29" t="s">
        <v>740</v>
      </c>
      <c r="D19" s="58" t="s">
        <v>741</v>
      </c>
      <c r="E19" s="58"/>
      <c r="F19" s="32" t="s">
        <v>742</v>
      </c>
      <c r="G19" s="30" t="s">
        <v>308</v>
      </c>
      <c r="H19" s="35"/>
      <c r="I19" s="59">
        <f t="shared" si="0"/>
        <v>0</v>
      </c>
      <c r="J19" s="59"/>
      <c r="K19" s="31"/>
    </row>
    <row r="20" spans="1:11" ht="18" customHeight="1">
      <c r="A20" s="28"/>
      <c r="B20" s="29"/>
      <c r="C20" s="29" t="s">
        <v>842</v>
      </c>
      <c r="D20" s="58"/>
      <c r="E20" s="58"/>
      <c r="F20" s="29"/>
      <c r="G20" s="30"/>
      <c r="H20" s="34"/>
      <c r="I20" s="59"/>
      <c r="J20" s="59"/>
      <c r="K20" s="31"/>
    </row>
    <row r="21" spans="1:11" ht="63.75" customHeight="1">
      <c r="A21" s="28">
        <v>1</v>
      </c>
      <c r="B21" s="29" t="s">
        <v>843</v>
      </c>
      <c r="C21" s="29" t="s">
        <v>844</v>
      </c>
      <c r="D21" s="58" t="s">
        <v>1279</v>
      </c>
      <c r="E21" s="58"/>
      <c r="F21" s="32" t="s">
        <v>846</v>
      </c>
      <c r="G21" s="30" t="s">
        <v>373</v>
      </c>
      <c r="H21" s="35"/>
      <c r="I21" s="59">
        <f t="shared" si="0"/>
        <v>0</v>
      </c>
      <c r="J21" s="59"/>
      <c r="K21" s="31"/>
    </row>
    <row r="22" spans="1:11" ht="18" customHeight="1">
      <c r="A22" s="28"/>
      <c r="B22" s="29"/>
      <c r="C22" s="29" t="s">
        <v>775</v>
      </c>
      <c r="D22" s="58"/>
      <c r="E22" s="58"/>
      <c r="F22" s="29"/>
      <c r="G22" s="30"/>
      <c r="H22" s="34"/>
      <c r="I22" s="59"/>
      <c r="J22" s="59"/>
      <c r="K22" s="31"/>
    </row>
    <row r="23" spans="1:11" ht="54.75" customHeight="1">
      <c r="A23" s="28">
        <v>1</v>
      </c>
      <c r="B23" s="29" t="s">
        <v>1135</v>
      </c>
      <c r="C23" s="29" t="s">
        <v>777</v>
      </c>
      <c r="D23" s="58" t="s">
        <v>1280</v>
      </c>
      <c r="E23" s="58"/>
      <c r="F23" s="32" t="s">
        <v>182</v>
      </c>
      <c r="G23" s="30" t="s">
        <v>1281</v>
      </c>
      <c r="H23" s="35"/>
      <c r="I23" s="59">
        <f t="shared" si="0"/>
        <v>0</v>
      </c>
      <c r="J23" s="59"/>
      <c r="K23" s="31"/>
    </row>
    <row r="24" spans="1:11" ht="78.75" customHeight="1">
      <c r="A24" s="28">
        <v>2</v>
      </c>
      <c r="B24" s="29" t="s">
        <v>789</v>
      </c>
      <c r="C24" s="29" t="s">
        <v>790</v>
      </c>
      <c r="D24" s="58" t="s">
        <v>791</v>
      </c>
      <c r="E24" s="58"/>
      <c r="F24" s="32" t="s">
        <v>182</v>
      </c>
      <c r="G24" s="30" t="s">
        <v>1282</v>
      </c>
      <c r="H24" s="35"/>
      <c r="I24" s="59">
        <f t="shared" si="0"/>
        <v>0</v>
      </c>
      <c r="J24" s="59"/>
      <c r="K24" s="31"/>
    </row>
    <row r="25" spans="1:11" ht="41.25" customHeight="1">
      <c r="A25" s="28">
        <v>3</v>
      </c>
      <c r="B25" s="29" t="s">
        <v>800</v>
      </c>
      <c r="C25" s="29" t="s">
        <v>801</v>
      </c>
      <c r="D25" s="58" t="s">
        <v>802</v>
      </c>
      <c r="E25" s="58"/>
      <c r="F25" s="32" t="s">
        <v>742</v>
      </c>
      <c r="G25" s="30" t="s">
        <v>308</v>
      </c>
      <c r="H25" s="35"/>
      <c r="I25" s="59">
        <f t="shared" si="0"/>
        <v>0</v>
      </c>
      <c r="J25" s="59"/>
      <c r="K25" s="31"/>
    </row>
    <row r="26" spans="1:11" ht="18" customHeight="1">
      <c r="A26" s="28"/>
      <c r="B26" s="29"/>
      <c r="C26" s="29" t="s">
        <v>405</v>
      </c>
      <c r="D26" s="58"/>
      <c r="E26" s="58"/>
      <c r="F26" s="29"/>
      <c r="G26" s="30"/>
      <c r="H26" s="34"/>
      <c r="I26" s="59"/>
      <c r="J26" s="59"/>
      <c r="K26" s="31"/>
    </row>
    <row r="27" spans="1:11" ht="18" customHeight="1">
      <c r="A27" s="28">
        <v>1</v>
      </c>
      <c r="B27" s="29" t="s">
        <v>875</v>
      </c>
      <c r="C27" s="29" t="s">
        <v>876</v>
      </c>
      <c r="D27" s="58"/>
      <c r="E27" s="58"/>
      <c r="F27" s="32" t="s">
        <v>877</v>
      </c>
      <c r="G27" s="30" t="s">
        <v>308</v>
      </c>
      <c r="H27" s="35"/>
      <c r="I27" s="59">
        <f t="shared" si="0"/>
        <v>0</v>
      </c>
      <c r="J27" s="59"/>
      <c r="K27" s="31"/>
    </row>
    <row r="28" spans="1:11" ht="18" customHeight="1" thickBot="1">
      <c r="A28" s="66" t="s">
        <v>478</v>
      </c>
      <c r="B28" s="67"/>
      <c r="C28" s="67"/>
      <c r="D28" s="67"/>
      <c r="E28" s="67"/>
      <c r="F28" s="67"/>
      <c r="G28" s="67"/>
      <c r="H28" s="67"/>
      <c r="I28" s="68">
        <f>SUM(I7:J27)</f>
        <v>0</v>
      </c>
      <c r="J28" s="68"/>
      <c r="K28" s="33"/>
    </row>
  </sheetData>
  <sheetProtection algorithmName="SHA-512" hashValue="Nib6wC6roScN6rjOPUVX0p4Le1BKVnvz3FwheifjGu5eejn3R+lgDNwRn1//L9GsczA0BE7Q4Fso5l+2tkx82w==" saltValue="I2m/VICcxeGmGoTDHif5Qw==" spinCount="100000" sheet="1" objects="1" scenarios="1"/>
  <mergeCells count="59">
    <mergeCell ref="D26:E26"/>
    <mergeCell ref="I26:J26"/>
    <mergeCell ref="D27:E27"/>
    <mergeCell ref="I27:J27"/>
    <mergeCell ref="A28:H28"/>
    <mergeCell ref="I28:J28"/>
    <mergeCell ref="D24:E24"/>
    <mergeCell ref="I24:J24"/>
    <mergeCell ref="D25:E25"/>
    <mergeCell ref="I25:J25"/>
    <mergeCell ref="D22:E22"/>
    <mergeCell ref="I22:J22"/>
    <mergeCell ref="D23:E23"/>
    <mergeCell ref="I23:J23"/>
    <mergeCell ref="D16:E16"/>
    <mergeCell ref="I16:J16"/>
    <mergeCell ref="D20:E20"/>
    <mergeCell ref="I20:J20"/>
    <mergeCell ref="D21:E21"/>
    <mergeCell ref="I21:J21"/>
    <mergeCell ref="D17:E17"/>
    <mergeCell ref="I17:J17"/>
    <mergeCell ref="D18:E18"/>
    <mergeCell ref="I18:J18"/>
    <mergeCell ref="D19:E19"/>
    <mergeCell ref="I19:J19"/>
    <mergeCell ref="D13:E13"/>
    <mergeCell ref="I13:J13"/>
    <mergeCell ref="D14:E14"/>
    <mergeCell ref="I14:J14"/>
    <mergeCell ref="D15:E15"/>
    <mergeCell ref="I15:J15"/>
    <mergeCell ref="D10:E10"/>
    <mergeCell ref="I10:J10"/>
    <mergeCell ref="D11:E11"/>
    <mergeCell ref="I11:J11"/>
    <mergeCell ref="D12:E12"/>
    <mergeCell ref="I12:J12"/>
    <mergeCell ref="I6:J6"/>
    <mergeCell ref="D8:E8"/>
    <mergeCell ref="I8:J8"/>
    <mergeCell ref="D9:E9"/>
    <mergeCell ref="I9:J9"/>
    <mergeCell ref="D7:E7"/>
    <mergeCell ref="I7:J7"/>
    <mergeCell ref="D6:E6"/>
    <mergeCell ref="A1:K1"/>
    <mergeCell ref="A2:D2"/>
    <mergeCell ref="E2:I2"/>
    <mergeCell ref="J2:K2"/>
    <mergeCell ref="A3:A5"/>
    <mergeCell ref="B3:B5"/>
    <mergeCell ref="C3:C5"/>
    <mergeCell ref="D3:E5"/>
    <mergeCell ref="F3:F5"/>
    <mergeCell ref="G3:G5"/>
    <mergeCell ref="H3:K3"/>
    <mergeCell ref="H4:H5"/>
    <mergeCell ref="I4:J5"/>
  </mergeCells>
  <phoneticPr fontId="9" type="noConversion"/>
  <pageMargins left="0.78740157480314965" right="0.39370078740157483" top="0.59055118110236227" bottom="0.59055118110236227" header="0.19685039370078741" footer="0.1968503937007874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4014B-3B2E-4415-A1F0-57FEB42DE1F4}">
  <dimension ref="A1:K51"/>
  <sheetViews>
    <sheetView showGridLines="0" topLeftCell="A46" workbookViewId="0">
      <selection activeCell="I13" sqref="I13:J13"/>
    </sheetView>
  </sheetViews>
  <sheetFormatPr defaultColWidth="7.7109375" defaultRowHeight="12"/>
  <cols>
    <col min="1" max="1" width="7.5703125" style="24" customWidth="1"/>
    <col min="2" max="2" width="13.42578125" style="24" customWidth="1"/>
    <col min="3" max="3" width="13.85546875" style="24" customWidth="1"/>
    <col min="4" max="4" width="7" style="24" customWidth="1"/>
    <col min="5" max="5" width="7.42578125" style="24" customWidth="1"/>
    <col min="6" max="6" width="5.140625" style="24" customWidth="1"/>
    <col min="7" max="7" width="9.140625" style="24" customWidth="1"/>
    <col min="8" max="8" width="10.5703125" style="24" customWidth="1"/>
    <col min="9" max="9" width="2.42578125" style="24" customWidth="1"/>
    <col min="10" max="10" width="9.7109375" style="24" customWidth="1"/>
    <col min="11" max="11" width="10.28515625" style="24" customWidth="1"/>
    <col min="12" max="16384" width="7.7109375" style="24"/>
  </cols>
  <sheetData>
    <row r="1" spans="1:11" ht="39.75" customHeight="1">
      <c r="A1" s="60" t="s">
        <v>1567</v>
      </c>
      <c r="B1" s="60"/>
      <c r="C1" s="60"/>
      <c r="D1" s="60"/>
      <c r="E1" s="60"/>
      <c r="F1" s="60"/>
      <c r="G1" s="60"/>
      <c r="H1" s="60"/>
      <c r="I1" s="60"/>
      <c r="J1" s="61"/>
      <c r="K1" s="61"/>
    </row>
    <row r="2" spans="1:11" ht="25.5" customHeight="1" thickBot="1">
      <c r="A2" s="62" t="s">
        <v>1574</v>
      </c>
      <c r="B2" s="62"/>
      <c r="C2" s="62"/>
      <c r="D2" s="62"/>
      <c r="E2" s="62"/>
      <c r="F2" s="62"/>
      <c r="G2" s="62"/>
      <c r="H2" s="62"/>
      <c r="I2" s="62"/>
      <c r="J2" s="63"/>
      <c r="K2" s="63"/>
    </row>
    <row r="3" spans="1:11" ht="25.5" customHeight="1">
      <c r="A3" s="64" t="s">
        <v>0</v>
      </c>
      <c r="B3" s="55" t="s">
        <v>46</v>
      </c>
      <c r="C3" s="55" t="s">
        <v>47</v>
      </c>
      <c r="D3" s="55" t="s">
        <v>48</v>
      </c>
      <c r="E3" s="55"/>
      <c r="F3" s="55" t="s">
        <v>49</v>
      </c>
      <c r="G3" s="55" t="s">
        <v>50</v>
      </c>
      <c r="H3" s="55" t="s">
        <v>51</v>
      </c>
      <c r="I3" s="55"/>
      <c r="J3" s="55"/>
      <c r="K3" s="56"/>
    </row>
    <row r="4" spans="1:11" ht="25.5" customHeight="1">
      <c r="A4" s="65"/>
      <c r="B4" s="57"/>
      <c r="C4" s="57"/>
      <c r="D4" s="57"/>
      <c r="E4" s="57"/>
      <c r="F4" s="57"/>
      <c r="G4" s="57"/>
      <c r="H4" s="57" t="s">
        <v>52</v>
      </c>
      <c r="I4" s="57" t="s">
        <v>53</v>
      </c>
      <c r="J4" s="57"/>
      <c r="K4" s="27" t="s">
        <v>54</v>
      </c>
    </row>
    <row r="5" spans="1:11" ht="25.5" customHeight="1">
      <c r="A5" s="65"/>
      <c r="B5" s="57"/>
      <c r="C5" s="57"/>
      <c r="D5" s="57"/>
      <c r="E5" s="57"/>
      <c r="F5" s="57"/>
      <c r="G5" s="57"/>
      <c r="H5" s="57"/>
      <c r="I5" s="57"/>
      <c r="J5" s="57"/>
      <c r="K5" s="27" t="s">
        <v>55</v>
      </c>
    </row>
    <row r="6" spans="1:11" ht="36.75" customHeight="1">
      <c r="A6" s="28"/>
      <c r="B6" s="29"/>
      <c r="C6" s="29" t="s">
        <v>1283</v>
      </c>
      <c r="D6" s="58"/>
      <c r="E6" s="58"/>
      <c r="F6" s="29"/>
      <c r="G6" s="30"/>
      <c r="H6" s="34"/>
      <c r="I6" s="69"/>
      <c r="J6" s="69"/>
      <c r="K6" s="31"/>
    </row>
    <row r="7" spans="1:11" ht="126.75" customHeight="1">
      <c r="A7" s="28">
        <v>1</v>
      </c>
      <c r="B7" s="29" t="s">
        <v>1284</v>
      </c>
      <c r="C7" s="29" t="s">
        <v>1285</v>
      </c>
      <c r="D7" s="58" t="s">
        <v>1286</v>
      </c>
      <c r="E7" s="58"/>
      <c r="F7" s="32" t="s">
        <v>60</v>
      </c>
      <c r="G7" s="30" t="s">
        <v>1287</v>
      </c>
      <c r="H7" s="35"/>
      <c r="I7" s="70">
        <f>ROUND(G7*H7,2)</f>
        <v>0</v>
      </c>
      <c r="J7" s="71"/>
      <c r="K7" s="31"/>
    </row>
    <row r="8" spans="1:11" ht="18" customHeight="1">
      <c r="A8" s="28"/>
      <c r="B8" s="29"/>
      <c r="C8" s="29" t="s">
        <v>1288</v>
      </c>
      <c r="D8" s="58"/>
      <c r="E8" s="58"/>
      <c r="F8" s="29"/>
      <c r="G8" s="30"/>
      <c r="H8" s="34"/>
      <c r="I8" s="70"/>
      <c r="J8" s="71"/>
      <c r="K8" s="31"/>
    </row>
    <row r="9" spans="1:11" ht="169.5" customHeight="1">
      <c r="A9" s="28">
        <v>1</v>
      </c>
      <c r="B9" s="29" t="s">
        <v>1289</v>
      </c>
      <c r="C9" s="29" t="s">
        <v>1290</v>
      </c>
      <c r="D9" s="58" t="s">
        <v>1291</v>
      </c>
      <c r="E9" s="58"/>
      <c r="F9" s="32" t="s">
        <v>60</v>
      </c>
      <c r="G9" s="30" t="s">
        <v>1292</v>
      </c>
      <c r="H9" s="35"/>
      <c r="I9" s="70">
        <f t="shared" ref="I9:I50" si="0">ROUND(G9*H9,2)</f>
        <v>0</v>
      </c>
      <c r="J9" s="71"/>
      <c r="K9" s="31"/>
    </row>
    <row r="10" spans="1:11" ht="48" customHeight="1">
      <c r="A10" s="28"/>
      <c r="B10" s="29"/>
      <c r="C10" s="29" t="s">
        <v>1293</v>
      </c>
      <c r="D10" s="58"/>
      <c r="E10" s="58"/>
      <c r="F10" s="29"/>
      <c r="G10" s="30"/>
      <c r="H10" s="34"/>
      <c r="I10" s="70"/>
      <c r="J10" s="71"/>
      <c r="K10" s="31"/>
    </row>
    <row r="11" spans="1:11" ht="143.25" customHeight="1">
      <c r="A11" s="28">
        <v>1</v>
      </c>
      <c r="B11" s="29" t="s">
        <v>1294</v>
      </c>
      <c r="C11" s="29" t="s">
        <v>1295</v>
      </c>
      <c r="D11" s="58" t="s">
        <v>1296</v>
      </c>
      <c r="E11" s="58"/>
      <c r="F11" s="32" t="s">
        <v>60</v>
      </c>
      <c r="G11" s="30" t="s">
        <v>1297</v>
      </c>
      <c r="H11" s="35"/>
      <c r="I11" s="70">
        <f t="shared" si="0"/>
        <v>0</v>
      </c>
      <c r="J11" s="71"/>
      <c r="K11" s="31"/>
    </row>
    <row r="12" spans="1:11" ht="18" customHeight="1">
      <c r="A12" s="28"/>
      <c r="B12" s="29"/>
      <c r="C12" s="29" t="s">
        <v>1298</v>
      </c>
      <c r="D12" s="58"/>
      <c r="E12" s="58"/>
      <c r="F12" s="29"/>
      <c r="G12" s="30"/>
      <c r="H12" s="34"/>
      <c r="I12" s="70"/>
      <c r="J12" s="71"/>
      <c r="K12" s="31"/>
    </row>
    <row r="13" spans="1:11" ht="135.75" customHeight="1">
      <c r="A13" s="28">
        <v>1</v>
      </c>
      <c r="B13" s="29" t="s">
        <v>1299</v>
      </c>
      <c r="C13" s="29" t="s">
        <v>1300</v>
      </c>
      <c r="D13" s="58" t="s">
        <v>1301</v>
      </c>
      <c r="E13" s="58"/>
      <c r="F13" s="32" t="s">
        <v>182</v>
      </c>
      <c r="G13" s="30" t="s">
        <v>1302</v>
      </c>
      <c r="H13" s="35"/>
      <c r="I13" s="70">
        <f t="shared" si="0"/>
        <v>0</v>
      </c>
      <c r="J13" s="71"/>
      <c r="K13" s="31"/>
    </row>
    <row r="14" spans="1:11" ht="18" customHeight="1">
      <c r="A14" s="28"/>
      <c r="B14" s="29"/>
      <c r="C14" s="29" t="s">
        <v>1303</v>
      </c>
      <c r="D14" s="58"/>
      <c r="E14" s="58"/>
      <c r="F14" s="29"/>
      <c r="G14" s="30"/>
      <c r="H14" s="34"/>
      <c r="I14" s="70"/>
      <c r="J14" s="71"/>
      <c r="K14" s="31"/>
    </row>
    <row r="15" spans="1:11" ht="18" customHeight="1">
      <c r="A15" s="28"/>
      <c r="B15" s="29" t="s">
        <v>878</v>
      </c>
      <c r="C15" s="29" t="s">
        <v>56</v>
      </c>
      <c r="D15" s="58"/>
      <c r="E15" s="58"/>
      <c r="F15" s="29"/>
      <c r="G15" s="30"/>
      <c r="H15" s="34"/>
      <c r="I15" s="70"/>
      <c r="J15" s="71"/>
      <c r="K15" s="31"/>
    </row>
    <row r="16" spans="1:11" ht="50.25" customHeight="1">
      <c r="A16" s="28">
        <v>1</v>
      </c>
      <c r="B16" s="29" t="s">
        <v>1304</v>
      </c>
      <c r="C16" s="29" t="s">
        <v>1012</v>
      </c>
      <c r="D16" s="58" t="s">
        <v>1305</v>
      </c>
      <c r="E16" s="58"/>
      <c r="F16" s="32" t="s">
        <v>65</v>
      </c>
      <c r="G16" s="30" t="s">
        <v>1306</v>
      </c>
      <c r="H16" s="35"/>
      <c r="I16" s="70">
        <f t="shared" si="0"/>
        <v>0</v>
      </c>
      <c r="J16" s="71"/>
      <c r="K16" s="31"/>
    </row>
    <row r="17" spans="1:11" ht="86.25" customHeight="1">
      <c r="A17" s="28">
        <v>2</v>
      </c>
      <c r="B17" s="29" t="s">
        <v>1307</v>
      </c>
      <c r="C17" s="29" t="s">
        <v>63</v>
      </c>
      <c r="D17" s="58" t="s">
        <v>1308</v>
      </c>
      <c r="E17" s="58"/>
      <c r="F17" s="32" t="s">
        <v>65</v>
      </c>
      <c r="G17" s="30" t="s">
        <v>1309</v>
      </c>
      <c r="H17" s="35"/>
      <c r="I17" s="70">
        <f t="shared" si="0"/>
        <v>0</v>
      </c>
      <c r="J17" s="71"/>
      <c r="K17" s="31"/>
    </row>
    <row r="18" spans="1:11" ht="31.5" customHeight="1">
      <c r="A18" s="28">
        <v>3</v>
      </c>
      <c r="B18" s="29" t="s">
        <v>1310</v>
      </c>
      <c r="C18" s="29" t="s">
        <v>1311</v>
      </c>
      <c r="D18" s="58" t="s">
        <v>1312</v>
      </c>
      <c r="E18" s="58"/>
      <c r="F18" s="32" t="s">
        <v>60</v>
      </c>
      <c r="G18" s="30" t="s">
        <v>1313</v>
      </c>
      <c r="H18" s="35"/>
      <c r="I18" s="70">
        <f t="shared" si="0"/>
        <v>0</v>
      </c>
      <c r="J18" s="71"/>
      <c r="K18" s="31"/>
    </row>
    <row r="19" spans="1:11" ht="18" customHeight="1">
      <c r="A19" s="28"/>
      <c r="B19" s="29" t="s">
        <v>888</v>
      </c>
      <c r="C19" s="29" t="s">
        <v>77</v>
      </c>
      <c r="D19" s="58"/>
      <c r="E19" s="58"/>
      <c r="F19" s="29"/>
      <c r="G19" s="30"/>
      <c r="H19" s="34"/>
      <c r="I19" s="70"/>
      <c r="J19" s="71"/>
      <c r="K19" s="31"/>
    </row>
    <row r="20" spans="1:11" ht="89.25" customHeight="1">
      <c r="A20" s="28">
        <v>1</v>
      </c>
      <c r="B20" s="29" t="s">
        <v>1314</v>
      </c>
      <c r="C20" s="29" t="s">
        <v>1315</v>
      </c>
      <c r="D20" s="58" t="s">
        <v>1316</v>
      </c>
      <c r="E20" s="58"/>
      <c r="F20" s="32" t="s">
        <v>65</v>
      </c>
      <c r="G20" s="30" t="s">
        <v>1317</v>
      </c>
      <c r="H20" s="35"/>
      <c r="I20" s="70">
        <f t="shared" si="0"/>
        <v>0</v>
      </c>
      <c r="J20" s="71"/>
      <c r="K20" s="31"/>
    </row>
    <row r="21" spans="1:11" ht="113.25" customHeight="1">
      <c r="A21" s="28">
        <v>2</v>
      </c>
      <c r="B21" s="29" t="s">
        <v>1318</v>
      </c>
      <c r="C21" s="29" t="s">
        <v>1319</v>
      </c>
      <c r="D21" s="58" t="s">
        <v>1320</v>
      </c>
      <c r="E21" s="58"/>
      <c r="F21" s="32" t="s">
        <v>65</v>
      </c>
      <c r="G21" s="30" t="s">
        <v>1321</v>
      </c>
      <c r="H21" s="35"/>
      <c r="I21" s="70">
        <f t="shared" si="0"/>
        <v>0</v>
      </c>
      <c r="J21" s="71"/>
      <c r="K21" s="31"/>
    </row>
    <row r="22" spans="1:11" ht="104.25" customHeight="1">
      <c r="A22" s="28">
        <v>3</v>
      </c>
      <c r="B22" s="29" t="s">
        <v>1322</v>
      </c>
      <c r="C22" s="29" t="s">
        <v>1323</v>
      </c>
      <c r="D22" s="58" t="s">
        <v>1324</v>
      </c>
      <c r="E22" s="58"/>
      <c r="F22" s="32" t="s">
        <v>65</v>
      </c>
      <c r="G22" s="30" t="s">
        <v>1325</v>
      </c>
      <c r="H22" s="35"/>
      <c r="I22" s="70">
        <f t="shared" si="0"/>
        <v>0</v>
      </c>
      <c r="J22" s="71"/>
      <c r="K22" s="31"/>
    </row>
    <row r="23" spans="1:11" ht="25.5" customHeight="1">
      <c r="A23" s="28"/>
      <c r="B23" s="29" t="s">
        <v>893</v>
      </c>
      <c r="C23" s="29" t="s">
        <v>894</v>
      </c>
      <c r="D23" s="58"/>
      <c r="E23" s="58"/>
      <c r="F23" s="29"/>
      <c r="G23" s="30"/>
      <c r="H23" s="34"/>
      <c r="I23" s="70"/>
      <c r="J23" s="71"/>
      <c r="K23" s="31"/>
    </row>
    <row r="24" spans="1:11" ht="60.75" customHeight="1">
      <c r="A24" s="28">
        <v>1</v>
      </c>
      <c r="B24" s="29" t="s">
        <v>1326</v>
      </c>
      <c r="C24" s="29" t="s">
        <v>1327</v>
      </c>
      <c r="D24" s="58" t="s">
        <v>1328</v>
      </c>
      <c r="E24" s="58"/>
      <c r="F24" s="32" t="s">
        <v>65</v>
      </c>
      <c r="G24" s="30" t="s">
        <v>1329</v>
      </c>
      <c r="H24" s="35"/>
      <c r="I24" s="70">
        <f t="shared" si="0"/>
        <v>0</v>
      </c>
      <c r="J24" s="71"/>
      <c r="K24" s="31"/>
    </row>
    <row r="25" spans="1:11" ht="54.75" customHeight="1">
      <c r="A25" s="28">
        <v>2</v>
      </c>
      <c r="B25" s="29" t="s">
        <v>142</v>
      </c>
      <c r="C25" s="29" t="s">
        <v>143</v>
      </c>
      <c r="D25" s="58" t="s">
        <v>1330</v>
      </c>
      <c r="E25" s="58"/>
      <c r="F25" s="32" t="s">
        <v>145</v>
      </c>
      <c r="G25" s="30" t="s">
        <v>1331</v>
      </c>
      <c r="H25" s="35"/>
      <c r="I25" s="70">
        <f t="shared" si="0"/>
        <v>0</v>
      </c>
      <c r="J25" s="71"/>
      <c r="K25" s="31"/>
    </row>
    <row r="26" spans="1:11" ht="25.5" customHeight="1">
      <c r="A26" s="28"/>
      <c r="B26" s="29"/>
      <c r="C26" s="29" t="s">
        <v>1332</v>
      </c>
      <c r="D26" s="58"/>
      <c r="E26" s="58"/>
      <c r="F26" s="29"/>
      <c r="G26" s="30"/>
      <c r="H26" s="34"/>
      <c r="I26" s="70"/>
      <c r="J26" s="71"/>
      <c r="K26" s="31"/>
    </row>
    <row r="27" spans="1:11" ht="36" customHeight="1">
      <c r="A27" s="28">
        <v>1</v>
      </c>
      <c r="B27" s="29" t="s">
        <v>1333</v>
      </c>
      <c r="C27" s="29" t="s">
        <v>1334</v>
      </c>
      <c r="D27" s="58" t="s">
        <v>1335</v>
      </c>
      <c r="E27" s="58"/>
      <c r="F27" s="32" t="s">
        <v>145</v>
      </c>
      <c r="G27" s="30" t="s">
        <v>1336</v>
      </c>
      <c r="H27" s="35"/>
      <c r="I27" s="70">
        <f t="shared" si="0"/>
        <v>0</v>
      </c>
      <c r="J27" s="71"/>
      <c r="K27" s="31"/>
    </row>
    <row r="28" spans="1:11" ht="52.5" customHeight="1">
      <c r="A28" s="28">
        <v>2</v>
      </c>
      <c r="B28" s="29" t="s">
        <v>1337</v>
      </c>
      <c r="C28" s="29" t="s">
        <v>1338</v>
      </c>
      <c r="D28" s="58" t="s">
        <v>1339</v>
      </c>
      <c r="E28" s="58"/>
      <c r="F28" s="32" t="s">
        <v>60</v>
      </c>
      <c r="G28" s="30" t="s">
        <v>1340</v>
      </c>
      <c r="H28" s="35"/>
      <c r="I28" s="70">
        <f t="shared" si="0"/>
        <v>0</v>
      </c>
      <c r="J28" s="71"/>
      <c r="K28" s="31"/>
    </row>
    <row r="29" spans="1:11" ht="37.5" customHeight="1">
      <c r="A29" s="28">
        <v>3</v>
      </c>
      <c r="B29" s="29" t="s">
        <v>1341</v>
      </c>
      <c r="C29" s="29" t="s">
        <v>1342</v>
      </c>
      <c r="D29" s="58" t="s">
        <v>1343</v>
      </c>
      <c r="E29" s="58"/>
      <c r="F29" s="32" t="s">
        <v>60</v>
      </c>
      <c r="G29" s="30" t="s">
        <v>1344</v>
      </c>
      <c r="H29" s="35"/>
      <c r="I29" s="70">
        <f t="shared" si="0"/>
        <v>0</v>
      </c>
      <c r="J29" s="71"/>
      <c r="K29" s="31"/>
    </row>
    <row r="30" spans="1:11" ht="30" customHeight="1">
      <c r="A30" s="28">
        <v>4</v>
      </c>
      <c r="B30" s="29" t="s">
        <v>273</v>
      </c>
      <c r="C30" s="29" t="s">
        <v>979</v>
      </c>
      <c r="D30" s="58" t="s">
        <v>1345</v>
      </c>
      <c r="E30" s="58"/>
      <c r="F30" s="32" t="s">
        <v>60</v>
      </c>
      <c r="G30" s="30" t="s">
        <v>1346</v>
      </c>
      <c r="H30" s="35"/>
      <c r="I30" s="70">
        <f t="shared" si="0"/>
        <v>0</v>
      </c>
      <c r="J30" s="71"/>
      <c r="K30" s="31"/>
    </row>
    <row r="31" spans="1:11" ht="25.5" customHeight="1">
      <c r="A31" s="28"/>
      <c r="B31" s="29"/>
      <c r="C31" s="29" t="s">
        <v>1347</v>
      </c>
      <c r="D31" s="58"/>
      <c r="E31" s="58"/>
      <c r="F31" s="29"/>
      <c r="G31" s="30"/>
      <c r="H31" s="34"/>
      <c r="I31" s="70"/>
      <c r="J31" s="71"/>
      <c r="K31" s="31"/>
    </row>
    <row r="32" spans="1:11" ht="52.5" customHeight="1">
      <c r="A32" s="28">
        <v>1</v>
      </c>
      <c r="B32" s="29" t="s">
        <v>1348</v>
      </c>
      <c r="C32" s="29" t="s">
        <v>1349</v>
      </c>
      <c r="D32" s="58" t="s">
        <v>1350</v>
      </c>
      <c r="E32" s="58"/>
      <c r="F32" s="32" t="s">
        <v>303</v>
      </c>
      <c r="G32" s="30" t="s">
        <v>308</v>
      </c>
      <c r="H32" s="35"/>
      <c r="I32" s="70">
        <f t="shared" si="0"/>
        <v>0</v>
      </c>
      <c r="J32" s="71"/>
      <c r="K32" s="31"/>
    </row>
    <row r="33" spans="1:11" ht="72.75" customHeight="1">
      <c r="A33" s="28">
        <v>2</v>
      </c>
      <c r="B33" s="29" t="s">
        <v>1351</v>
      </c>
      <c r="C33" s="29" t="s">
        <v>1352</v>
      </c>
      <c r="D33" s="58" t="s">
        <v>1353</v>
      </c>
      <c r="E33" s="58"/>
      <c r="F33" s="32" t="s">
        <v>303</v>
      </c>
      <c r="G33" s="30" t="s">
        <v>308</v>
      </c>
      <c r="H33" s="35"/>
      <c r="I33" s="70">
        <f t="shared" si="0"/>
        <v>0</v>
      </c>
      <c r="J33" s="71"/>
      <c r="K33" s="31"/>
    </row>
    <row r="34" spans="1:11" ht="18" customHeight="1">
      <c r="A34" s="28"/>
      <c r="B34" s="29"/>
      <c r="C34" s="29" t="s">
        <v>1354</v>
      </c>
      <c r="D34" s="58"/>
      <c r="E34" s="58"/>
      <c r="F34" s="29"/>
      <c r="G34" s="30"/>
      <c r="H34" s="34"/>
      <c r="I34" s="70"/>
      <c r="J34" s="71"/>
      <c r="K34" s="31"/>
    </row>
    <row r="35" spans="1:11" ht="29.25" customHeight="1">
      <c r="A35" s="28">
        <v>1</v>
      </c>
      <c r="B35" s="29" t="s">
        <v>1355</v>
      </c>
      <c r="C35" s="29" t="s">
        <v>1356</v>
      </c>
      <c r="D35" s="58" t="s">
        <v>1357</v>
      </c>
      <c r="E35" s="58"/>
      <c r="F35" s="32" t="s">
        <v>60</v>
      </c>
      <c r="G35" s="30" t="s">
        <v>1358</v>
      </c>
      <c r="H35" s="35"/>
      <c r="I35" s="70">
        <f t="shared" si="0"/>
        <v>0</v>
      </c>
      <c r="J35" s="71"/>
      <c r="K35" s="31"/>
    </row>
    <row r="36" spans="1:11" ht="18" customHeight="1">
      <c r="A36" s="28"/>
      <c r="B36" s="29"/>
      <c r="C36" s="29" t="s">
        <v>1359</v>
      </c>
      <c r="D36" s="58"/>
      <c r="E36" s="58"/>
      <c r="F36" s="29"/>
      <c r="G36" s="30"/>
      <c r="H36" s="34"/>
      <c r="I36" s="70"/>
      <c r="J36" s="71"/>
      <c r="K36" s="31"/>
    </row>
    <row r="37" spans="1:11" ht="62.25" customHeight="1">
      <c r="A37" s="28">
        <v>1</v>
      </c>
      <c r="B37" s="29" t="s">
        <v>100</v>
      </c>
      <c r="C37" s="29" t="s">
        <v>101</v>
      </c>
      <c r="D37" s="58" t="s">
        <v>1016</v>
      </c>
      <c r="E37" s="58"/>
      <c r="F37" s="32" t="s">
        <v>65</v>
      </c>
      <c r="G37" s="30" t="s">
        <v>1360</v>
      </c>
      <c r="H37" s="35"/>
      <c r="I37" s="70">
        <f t="shared" si="0"/>
        <v>0</v>
      </c>
      <c r="J37" s="71"/>
      <c r="K37" s="31"/>
    </row>
    <row r="38" spans="1:11" ht="63.75" customHeight="1">
      <c r="A38" s="28">
        <v>2</v>
      </c>
      <c r="B38" s="29" t="s">
        <v>1361</v>
      </c>
      <c r="C38" s="29" t="s">
        <v>1362</v>
      </c>
      <c r="D38" s="58" t="s">
        <v>1016</v>
      </c>
      <c r="E38" s="58"/>
      <c r="F38" s="32" t="s">
        <v>65</v>
      </c>
      <c r="G38" s="30" t="s">
        <v>1363</v>
      </c>
      <c r="H38" s="35"/>
      <c r="I38" s="70">
        <f t="shared" si="0"/>
        <v>0</v>
      </c>
      <c r="J38" s="71"/>
      <c r="K38" s="31"/>
    </row>
    <row r="39" spans="1:11" ht="78.75" customHeight="1">
      <c r="A39" s="28">
        <v>3</v>
      </c>
      <c r="B39" s="29" t="s">
        <v>1364</v>
      </c>
      <c r="C39" s="29" t="s">
        <v>1365</v>
      </c>
      <c r="D39" s="58" t="s">
        <v>1366</v>
      </c>
      <c r="E39" s="58"/>
      <c r="F39" s="32" t="s">
        <v>145</v>
      </c>
      <c r="G39" s="30" t="s">
        <v>1367</v>
      </c>
      <c r="H39" s="35"/>
      <c r="I39" s="70">
        <f t="shared" si="0"/>
        <v>0</v>
      </c>
      <c r="J39" s="71"/>
      <c r="K39" s="31"/>
    </row>
    <row r="40" spans="1:11" ht="102" customHeight="1">
      <c r="A40" s="28">
        <v>4</v>
      </c>
      <c r="B40" s="29" t="s">
        <v>1368</v>
      </c>
      <c r="C40" s="29" t="s">
        <v>1369</v>
      </c>
      <c r="D40" s="58" t="s">
        <v>1370</v>
      </c>
      <c r="E40" s="58"/>
      <c r="F40" s="32" t="s">
        <v>60</v>
      </c>
      <c r="G40" s="30" t="s">
        <v>1371</v>
      </c>
      <c r="H40" s="35"/>
      <c r="I40" s="70">
        <f t="shared" si="0"/>
        <v>0</v>
      </c>
      <c r="J40" s="71"/>
      <c r="K40" s="31"/>
    </row>
    <row r="41" spans="1:11" ht="135" customHeight="1">
      <c r="A41" s="28">
        <v>5</v>
      </c>
      <c r="B41" s="29" t="s">
        <v>1372</v>
      </c>
      <c r="C41" s="29" t="s">
        <v>1373</v>
      </c>
      <c r="D41" s="58" t="s">
        <v>1374</v>
      </c>
      <c r="E41" s="58"/>
      <c r="F41" s="32" t="s">
        <v>1045</v>
      </c>
      <c r="G41" s="30" t="s">
        <v>320</v>
      </c>
      <c r="H41" s="35"/>
      <c r="I41" s="70">
        <f t="shared" si="0"/>
        <v>0</v>
      </c>
      <c r="J41" s="71"/>
      <c r="K41" s="31"/>
    </row>
    <row r="42" spans="1:11" ht="78" customHeight="1">
      <c r="A42" s="28">
        <v>6</v>
      </c>
      <c r="B42" s="29" t="s">
        <v>1375</v>
      </c>
      <c r="C42" s="29" t="s">
        <v>1152</v>
      </c>
      <c r="D42" s="58" t="s">
        <v>1376</v>
      </c>
      <c r="E42" s="58"/>
      <c r="F42" s="32" t="s">
        <v>65</v>
      </c>
      <c r="G42" s="30" t="s">
        <v>1377</v>
      </c>
      <c r="H42" s="35"/>
      <c r="I42" s="70">
        <f t="shared" si="0"/>
        <v>0</v>
      </c>
      <c r="J42" s="71"/>
      <c r="K42" s="31"/>
    </row>
    <row r="43" spans="1:11" ht="87.75" customHeight="1">
      <c r="A43" s="28">
        <v>7</v>
      </c>
      <c r="B43" s="29" t="s">
        <v>1378</v>
      </c>
      <c r="C43" s="29" t="s">
        <v>63</v>
      </c>
      <c r="D43" s="58" t="s">
        <v>1308</v>
      </c>
      <c r="E43" s="58"/>
      <c r="F43" s="32" t="s">
        <v>65</v>
      </c>
      <c r="G43" s="30" t="s">
        <v>1379</v>
      </c>
      <c r="H43" s="35"/>
      <c r="I43" s="70">
        <f t="shared" si="0"/>
        <v>0</v>
      </c>
      <c r="J43" s="71"/>
      <c r="K43" s="31"/>
    </row>
    <row r="44" spans="1:11" ht="31.5" customHeight="1">
      <c r="A44" s="28">
        <v>8</v>
      </c>
      <c r="B44" s="29" t="s">
        <v>1380</v>
      </c>
      <c r="C44" s="29" t="s">
        <v>143</v>
      </c>
      <c r="D44" s="58" t="s">
        <v>1381</v>
      </c>
      <c r="E44" s="58"/>
      <c r="F44" s="32" t="s">
        <v>145</v>
      </c>
      <c r="G44" s="30" t="s">
        <v>1382</v>
      </c>
      <c r="H44" s="35"/>
      <c r="I44" s="70">
        <f t="shared" si="0"/>
        <v>0</v>
      </c>
      <c r="J44" s="71"/>
      <c r="K44" s="31"/>
    </row>
    <row r="45" spans="1:11" ht="38.25" customHeight="1">
      <c r="A45" s="28">
        <v>9</v>
      </c>
      <c r="B45" s="29" t="s">
        <v>1383</v>
      </c>
      <c r="C45" s="29" t="s">
        <v>143</v>
      </c>
      <c r="D45" s="58" t="s">
        <v>1384</v>
      </c>
      <c r="E45" s="58"/>
      <c r="F45" s="32" t="s">
        <v>145</v>
      </c>
      <c r="G45" s="30" t="s">
        <v>1385</v>
      </c>
      <c r="H45" s="35"/>
      <c r="I45" s="70">
        <f t="shared" si="0"/>
        <v>0</v>
      </c>
      <c r="J45" s="71"/>
      <c r="K45" s="31"/>
    </row>
    <row r="46" spans="1:11" ht="54" customHeight="1">
      <c r="A46" s="28">
        <v>10</v>
      </c>
      <c r="B46" s="29" t="s">
        <v>1386</v>
      </c>
      <c r="C46" s="29" t="s">
        <v>1144</v>
      </c>
      <c r="D46" s="58" t="s">
        <v>1387</v>
      </c>
      <c r="E46" s="58"/>
      <c r="F46" s="32" t="s">
        <v>1045</v>
      </c>
      <c r="G46" s="30" t="s">
        <v>320</v>
      </c>
      <c r="H46" s="35"/>
      <c r="I46" s="70">
        <f t="shared" si="0"/>
        <v>0</v>
      </c>
      <c r="J46" s="71"/>
      <c r="K46" s="31"/>
    </row>
    <row r="47" spans="1:11" ht="66" customHeight="1">
      <c r="A47" s="28">
        <v>11</v>
      </c>
      <c r="B47" s="29" t="s">
        <v>1388</v>
      </c>
      <c r="C47" s="29" t="s">
        <v>777</v>
      </c>
      <c r="D47" s="58" t="s">
        <v>1389</v>
      </c>
      <c r="E47" s="58"/>
      <c r="F47" s="32" t="s">
        <v>182</v>
      </c>
      <c r="G47" s="30" t="s">
        <v>1390</v>
      </c>
      <c r="H47" s="35"/>
      <c r="I47" s="70">
        <f t="shared" si="0"/>
        <v>0</v>
      </c>
      <c r="J47" s="71"/>
      <c r="K47" s="31"/>
    </row>
    <row r="48" spans="1:11" ht="18" customHeight="1">
      <c r="A48" s="28"/>
      <c r="B48" s="29"/>
      <c r="C48" s="29" t="s">
        <v>1603</v>
      </c>
      <c r="D48" s="58"/>
      <c r="E48" s="58"/>
      <c r="F48" s="29"/>
      <c r="G48" s="30"/>
      <c r="H48" s="34"/>
      <c r="I48" s="70"/>
      <c r="J48" s="71"/>
      <c r="K48" s="31"/>
    </row>
    <row r="49" spans="1:11" ht="39.75" customHeight="1">
      <c r="A49" s="28">
        <v>1</v>
      </c>
      <c r="B49" s="29" t="s">
        <v>1604</v>
      </c>
      <c r="C49" s="29" t="s">
        <v>1605</v>
      </c>
      <c r="D49" s="58"/>
      <c r="E49" s="58"/>
      <c r="F49" s="32" t="s">
        <v>1244</v>
      </c>
      <c r="G49" s="30" t="s">
        <v>308</v>
      </c>
      <c r="H49" s="35"/>
      <c r="I49" s="70">
        <f t="shared" si="0"/>
        <v>0</v>
      </c>
      <c r="J49" s="71"/>
      <c r="K49" s="31"/>
    </row>
    <row r="50" spans="1:11" ht="70.5" customHeight="1">
      <c r="A50" s="28">
        <v>2</v>
      </c>
      <c r="B50" s="29" t="s">
        <v>804</v>
      </c>
      <c r="C50" s="29" t="s">
        <v>805</v>
      </c>
      <c r="D50" s="58" t="s">
        <v>806</v>
      </c>
      <c r="E50" s="58"/>
      <c r="F50" s="32" t="s">
        <v>613</v>
      </c>
      <c r="G50" s="30" t="s">
        <v>308</v>
      </c>
      <c r="H50" s="35"/>
      <c r="I50" s="70">
        <f t="shared" si="0"/>
        <v>0</v>
      </c>
      <c r="J50" s="71"/>
      <c r="K50" s="31"/>
    </row>
    <row r="51" spans="1:11" ht="18" customHeight="1" thickBot="1">
      <c r="A51" s="66" t="s">
        <v>478</v>
      </c>
      <c r="B51" s="67"/>
      <c r="C51" s="67"/>
      <c r="D51" s="67"/>
      <c r="E51" s="67"/>
      <c r="F51" s="67"/>
      <c r="G51" s="67"/>
      <c r="H51" s="67"/>
      <c r="I51" s="68">
        <f>SUM(I7:J50)</f>
        <v>0</v>
      </c>
      <c r="J51" s="68"/>
      <c r="K51" s="33"/>
    </row>
  </sheetData>
  <sheetProtection algorithmName="SHA-512" hashValue="PVxJAkKRgKP6WdVG5JnS+mVIRZzVhtpTh/RiDjaQwn1lKMtFpRhBTVJW1x+jOeosO92CaEBQ+D+8x/++ckGhhQ==" saltValue="WWo3OuxDnF/o+NG12jAoow==" spinCount="100000" sheet="1" objects="1" scenarios="1"/>
  <mergeCells count="105">
    <mergeCell ref="A51:H51"/>
    <mergeCell ref="I51:J51"/>
    <mergeCell ref="D48:E48"/>
    <mergeCell ref="I48:J48"/>
    <mergeCell ref="D49:E49"/>
    <mergeCell ref="I49:J49"/>
    <mergeCell ref="D50:E50"/>
    <mergeCell ref="I50:J50"/>
    <mergeCell ref="D46:E46"/>
    <mergeCell ref="I46:J46"/>
    <mergeCell ref="D47:E47"/>
    <mergeCell ref="I47:J47"/>
    <mergeCell ref="D43:E43"/>
    <mergeCell ref="I43:J43"/>
    <mergeCell ref="D44:E44"/>
    <mergeCell ref="I44:J44"/>
    <mergeCell ref="D45:E45"/>
    <mergeCell ref="I45:J45"/>
    <mergeCell ref="D40:E40"/>
    <mergeCell ref="I40:J40"/>
    <mergeCell ref="D41:E41"/>
    <mergeCell ref="I41:J41"/>
    <mergeCell ref="D42:E42"/>
    <mergeCell ref="I42:J42"/>
    <mergeCell ref="D37:E37"/>
    <mergeCell ref="I37:J37"/>
    <mergeCell ref="D38:E38"/>
    <mergeCell ref="I38:J38"/>
    <mergeCell ref="D39:E39"/>
    <mergeCell ref="I39:J39"/>
    <mergeCell ref="D35:E35"/>
    <mergeCell ref="I35:J35"/>
    <mergeCell ref="D36:E36"/>
    <mergeCell ref="I36:J36"/>
    <mergeCell ref="D33:E33"/>
    <mergeCell ref="I33:J33"/>
    <mergeCell ref="D34:E34"/>
    <mergeCell ref="I34:J34"/>
    <mergeCell ref="D31:E31"/>
    <mergeCell ref="I31:J31"/>
    <mergeCell ref="D32:E32"/>
    <mergeCell ref="I32:J32"/>
    <mergeCell ref="D28:E28"/>
    <mergeCell ref="I28:J28"/>
    <mergeCell ref="D29:E29"/>
    <mergeCell ref="I29:J29"/>
    <mergeCell ref="D30:E30"/>
    <mergeCell ref="I30:J30"/>
    <mergeCell ref="D25:E25"/>
    <mergeCell ref="I25:J25"/>
    <mergeCell ref="D26:E26"/>
    <mergeCell ref="I26:J26"/>
    <mergeCell ref="D27:E27"/>
    <mergeCell ref="I27:J27"/>
    <mergeCell ref="D22:E22"/>
    <mergeCell ref="I22:J22"/>
    <mergeCell ref="D23:E23"/>
    <mergeCell ref="I23:J23"/>
    <mergeCell ref="D24:E24"/>
    <mergeCell ref="I24:J24"/>
    <mergeCell ref="D19:E19"/>
    <mergeCell ref="I19:J19"/>
    <mergeCell ref="D20:E20"/>
    <mergeCell ref="I20:J20"/>
    <mergeCell ref="D21:E21"/>
    <mergeCell ref="I21:J21"/>
    <mergeCell ref="D16:E16"/>
    <mergeCell ref="I16:J16"/>
    <mergeCell ref="D17:E17"/>
    <mergeCell ref="I17:J17"/>
    <mergeCell ref="D18:E18"/>
    <mergeCell ref="I18:J18"/>
    <mergeCell ref="D14:E14"/>
    <mergeCell ref="I14:J14"/>
    <mergeCell ref="D15:E15"/>
    <mergeCell ref="I15:J15"/>
    <mergeCell ref="D12:E12"/>
    <mergeCell ref="I12:J12"/>
    <mergeCell ref="D13:E13"/>
    <mergeCell ref="I13:J13"/>
    <mergeCell ref="D10:E10"/>
    <mergeCell ref="I10:J10"/>
    <mergeCell ref="D11:E11"/>
    <mergeCell ref="I11:J11"/>
    <mergeCell ref="D8:E8"/>
    <mergeCell ref="I8:J8"/>
    <mergeCell ref="D9:E9"/>
    <mergeCell ref="I9:J9"/>
    <mergeCell ref="H3:K3"/>
    <mergeCell ref="H4:H5"/>
    <mergeCell ref="I4:J5"/>
    <mergeCell ref="D6:E6"/>
    <mergeCell ref="I6:J6"/>
    <mergeCell ref="D7:E7"/>
    <mergeCell ref="I7:J7"/>
    <mergeCell ref="A1:K1"/>
    <mergeCell ref="A2:D2"/>
    <mergeCell ref="E2:I2"/>
    <mergeCell ref="J2:K2"/>
    <mergeCell ref="A3:A5"/>
    <mergeCell ref="B3:B5"/>
    <mergeCell ref="C3:C5"/>
    <mergeCell ref="D3:E5"/>
    <mergeCell ref="F3:F5"/>
    <mergeCell ref="G3:G5"/>
  </mergeCells>
  <phoneticPr fontId="9" type="noConversion"/>
  <pageMargins left="0.78740157480314965" right="0.39370078740157483" top="0.59055118110236227" bottom="0.59055118110236227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9</vt:i4>
      </vt:variant>
    </vt:vector>
  </HeadingPairs>
  <TitlesOfParts>
    <vt:vector size="20" baseType="lpstr">
      <vt:lpstr>投标报价汇总表</vt:lpstr>
      <vt:lpstr>100章</vt:lpstr>
      <vt:lpstr>综合楼土建</vt:lpstr>
      <vt:lpstr>综合楼安装</vt:lpstr>
      <vt:lpstr>配电房土建</vt:lpstr>
      <vt:lpstr>配电房安装</vt:lpstr>
      <vt:lpstr>收费天棚土建</vt:lpstr>
      <vt:lpstr>收费天棚安装</vt:lpstr>
      <vt:lpstr>室外工程土建</vt:lpstr>
      <vt:lpstr>室外工程安装</vt:lpstr>
      <vt:lpstr>调节池</vt:lpstr>
      <vt:lpstr>调节池!Print_Titles</vt:lpstr>
      <vt:lpstr>配电房安装!Print_Titles</vt:lpstr>
      <vt:lpstr>配电房土建!Print_Titles</vt:lpstr>
      <vt:lpstr>室外工程安装!Print_Titles</vt:lpstr>
      <vt:lpstr>室外工程土建!Print_Titles</vt:lpstr>
      <vt:lpstr>收费天棚安装!Print_Titles</vt:lpstr>
      <vt:lpstr>收费天棚土建!Print_Titles</vt:lpstr>
      <vt:lpstr>综合楼安装!Print_Titles</vt:lpstr>
      <vt:lpstr>综合楼土建!Print_Titles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QinFeng</cp:lastModifiedBy>
  <cp:lastPrinted>2021-05-12T05:36:01Z</cp:lastPrinted>
  <dcterms:created xsi:type="dcterms:W3CDTF">2021-05-06T12:30:00Z</dcterms:created>
  <dcterms:modified xsi:type="dcterms:W3CDTF">2021-05-12T05:45:33Z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5D62BE0C9A3F42A5BB391CFA5B78ACCB</vt:lpwstr>
  </property>
  <property fmtid="{D5CDD505-2E9C-101B-9397-08002B2CF9AE}" pid="3" name="KSOProductBuildVer">
    <vt:lpwstr>2052-11.1.0.10463</vt:lpwstr>
  </property>
</Properties>
</file>