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 tabRatio="808" firstSheet="18" activeTab="20"/>
  </bookViews>
  <sheets>
    <sheet name="【标表1】投标报价汇总表_(2009范本)" sheetId="20" r:id="rId1"/>
    <sheet name="【标表2】工程量清单表-100章" sheetId="21" r:id="rId2"/>
    <sheet name="【标表2】工程量清单表-办公楼建筑装饰 " sheetId="1" r:id="rId3"/>
    <sheet name="【标表2】工程量清单表-办公楼安装" sheetId="2" r:id="rId4"/>
    <sheet name="【标表2】工程量清单表-宿舍楼建筑装饰" sheetId="3" r:id="rId5"/>
    <sheet name="【标表2】工程量清单表-宿舍楼安装" sheetId="4" r:id="rId6"/>
    <sheet name="【标表2】工程量清单表-配电房建筑装饰" sheetId="5" r:id="rId7"/>
    <sheet name="【标表2】工程量清单表-配电房安装" sheetId="6" r:id="rId8"/>
    <sheet name="【标表2】工程量清单表-水泵房建筑装饰" sheetId="7" r:id="rId9"/>
    <sheet name="【标表2】工程量清单表-水泵房安装" sheetId="8" r:id="rId10"/>
    <sheet name="【标表2】工程量清单表-门卫房建筑装饰" sheetId="9" r:id="rId11"/>
    <sheet name="【标表2】工程量清单表-门卫房安装" sheetId="10" r:id="rId12"/>
    <sheet name="【标表2】工程量清单表-大门建筑装饰" sheetId="11" r:id="rId13"/>
    <sheet name="【标表2】工程量清单表-收费大棚建筑装饰" sheetId="12" r:id="rId14"/>
    <sheet name="【标表2】工程量清单表-收费大棚及地下通道安装" sheetId="13" r:id="rId15"/>
    <sheet name="【标表2】工程量清单表-地下通道建筑装饰" sheetId="14" r:id="rId16"/>
    <sheet name="【标表2】工程量清单表-室外工程土建" sheetId="15" r:id="rId17"/>
    <sheet name="【标表2】工程量清单表-室外工程绿化" sheetId="16" r:id="rId18"/>
    <sheet name="【标表2】工程量清单表-室外工程安装" sheetId="17" r:id="rId19"/>
    <sheet name="【标表2】工程量清单表-超限检测用房建筑装饰" sheetId="18" r:id="rId20"/>
    <sheet name="【标表2】工程量清单表-超限检测用房安装" sheetId="19" r:id="rId21"/>
  </sheets>
  <externalReferences>
    <externalReference r:id="rId22"/>
    <externalReference r:id="rId23"/>
  </externalReferences>
  <definedNames>
    <definedName name="_xlnm.Print_Area" localSheetId="1">'【标表2】工程量清单表-100章'!$A$1:$F$20</definedName>
    <definedName name="_xlnm.Print_Area" localSheetId="0">'【标表1】投标报价汇总表_(2009范本)'!$A$1:$E$32</definedName>
    <definedName name="_xlnm.Print_Titles" localSheetId="2">'【标表2】工程量清单表-办公楼建筑装饰 '!$1:$5</definedName>
    <definedName name="_xlnm.Print_Area" localSheetId="2">'【标表2】工程量清单表-办公楼建筑装饰 '!$A$1:$K$139</definedName>
    <definedName name="_xlnm.Print_Titles" localSheetId="3">'【标表2】工程量清单表-办公楼安装'!$1:$5</definedName>
    <definedName name="_xlnm.Print_Titles" localSheetId="4">'【标表2】工程量清单表-宿舍楼建筑装饰'!$1:$5</definedName>
    <definedName name="_xlnm.Print_Titles" localSheetId="5">'【标表2】工程量清单表-宿舍楼安装'!$1:$5</definedName>
    <definedName name="_xlnm.Print_Titles" localSheetId="6">'【标表2】工程量清单表-配电房建筑装饰'!$1:$5</definedName>
    <definedName name="_xlnm.Print_Titles" localSheetId="7">'【标表2】工程量清单表-配电房安装'!$1:$5</definedName>
    <definedName name="_xlnm.Print_Titles" localSheetId="8">'【标表2】工程量清单表-水泵房建筑装饰'!$1:$5</definedName>
    <definedName name="_xlnm.Print_Titles" localSheetId="9">'【标表2】工程量清单表-水泵房安装'!$1:$5</definedName>
    <definedName name="_xlnm.Print_Titles" localSheetId="10">'【标表2】工程量清单表-门卫房建筑装饰'!$1:$5</definedName>
    <definedName name="_xlnm.Print_Titles" localSheetId="11">'【标表2】工程量清单表-门卫房安装'!$1:$5</definedName>
    <definedName name="_xlnm.Print_Titles" localSheetId="12">'【标表2】工程量清单表-大门建筑装饰'!$1:$5</definedName>
    <definedName name="_xlnm.Print_Titles" localSheetId="13">'【标表2】工程量清单表-收费大棚建筑装饰'!$1:$5</definedName>
    <definedName name="_xlnm.Print_Titles" localSheetId="14">'【标表2】工程量清单表-收费大棚及地下通道安装'!$1:$5</definedName>
    <definedName name="_xlnm.Print_Titles" localSheetId="15">'【标表2】工程量清单表-地下通道建筑装饰'!$1:$5</definedName>
    <definedName name="_xlnm.Print_Titles" localSheetId="16">'【标表2】工程量清单表-室外工程土建'!$1:$5</definedName>
    <definedName name="_xlnm.Print_Titles" localSheetId="17">'【标表2】工程量清单表-室外工程绿化'!$1:$5</definedName>
    <definedName name="_xlnm.Print_Titles" localSheetId="18">'【标表2】工程量清单表-室外工程安装'!$1:$5</definedName>
    <definedName name="_xlnm.Print_Titles" localSheetId="19">'【标表2】工程量清单表-超限检测用房建筑装饰'!$1:$5</definedName>
    <definedName name="_xlnm.Print_Area" localSheetId="19">'【标表2】工程量清单表-超限检测用房建筑装饰'!$A$1:$K$75</definedName>
    <definedName name="_xlnm.Print_Titles" localSheetId="20">'【标表2】工程量清单表-超限检测用房安装'!$1:$5</definedName>
  </definedNames>
  <calcPr calcId="144525"/>
  <oleSize ref="A134"/>
</workbook>
</file>

<file path=xl/comments1.xml><?xml version="1.0" encoding="utf-8"?>
<comments xmlns="http://schemas.openxmlformats.org/spreadsheetml/2006/main">
  <authors>
    <author>Administrator</author>
  </authors>
  <commentList>
    <comment ref="I9" authorId="0">
      <text>
        <r>
          <rPr>
            <sz val="9"/>
            <rFont val="宋体"/>
            <charset val="134"/>
          </rPr>
          <t>安文全计-安文不计</t>
        </r>
      </text>
    </comment>
  </commentList>
</comments>
</file>

<file path=xl/sharedStrings.xml><?xml version="1.0" encoding="utf-8"?>
<sst xmlns="http://schemas.openxmlformats.org/spreadsheetml/2006/main" count="2269">
  <si>
    <t>投标报价汇总表</t>
  </si>
  <si>
    <t>合同段：京港澳高速、省道102与四港联动大道组合式互通立交房屋建筑工程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</si>
  <si>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</si>
  <si>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</si>
  <si>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</si>
  <si>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</si>
  <si>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</si>
  <si>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</si>
  <si>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</si>
  <si>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  总    则</t>
  </si>
  <si>
    <t>2</t>
  </si>
  <si>
    <t xml:space="preserve">办公楼建筑装饰 </t>
  </si>
  <si>
    <t>办公楼安装</t>
  </si>
  <si>
    <t xml:space="preserve">宿舍楼建筑装饰 </t>
  </si>
  <si>
    <t>宿舍楼安装</t>
  </si>
  <si>
    <t xml:space="preserve">配电房建筑装饰 </t>
  </si>
  <si>
    <t>配电房安装</t>
  </si>
  <si>
    <t xml:space="preserve">水泵房建筑装饰 </t>
  </si>
  <si>
    <t>水泵房安装</t>
  </si>
  <si>
    <t xml:space="preserve">门卫房建筑装饰 </t>
  </si>
  <si>
    <t>门卫房安装</t>
  </si>
  <si>
    <t xml:space="preserve">大门建筑装饰 </t>
  </si>
  <si>
    <t xml:space="preserve">收费大棚建筑装饰 </t>
  </si>
  <si>
    <t>收费大棚及地下通道安装</t>
  </si>
  <si>
    <t xml:space="preserve">地下通道建筑装饰 </t>
  </si>
  <si>
    <t>室外工程土建</t>
  </si>
  <si>
    <t>室外工程绿化</t>
  </si>
  <si>
    <t>室外工程安装</t>
  </si>
  <si>
    <t xml:space="preserve">超限检测用房建筑装饰 </t>
  </si>
  <si>
    <t>超限检测用房安装</t>
  </si>
  <si>
    <t>3</t>
  </si>
  <si>
    <t>第100章至第1500章合计</t>
  </si>
  <si>
    <t>4</t>
  </si>
  <si>
    <t>已包含在清单合计中的材料、工程设备、专业工程暂估价合计</t>
  </si>
  <si>
    <t>5</t>
  </si>
  <si>
    <t>评标价（清单合计减去材料、工程设备、专业工程暂估价合计）</t>
  </si>
  <si>
    <t>6</t>
  </si>
  <si>
    <t>暂列金额3%</t>
  </si>
  <si>
    <t>投标报价</t>
  </si>
  <si>
    <t xml:space="preserve">   清单   第 1 页</t>
  </si>
  <si>
    <t>共 1 页</t>
  </si>
  <si>
    <t>工程量清单</t>
  </si>
  <si>
    <t>标表2</t>
  </si>
  <si>
    <t>第100章    总    则</t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</si>
  <si>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</si>
  <si>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</si>
  <si>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</si>
  <si>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</si>
  <si>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</si>
  <si>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</si>
  <si>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</si>
  <si>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</si>
  <si>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/>
  </si>
  <si>
    <t>-a</t>
  </si>
  <si>
    <t>按合同条款规定，提供建筑工程一切险</t>
  </si>
  <si>
    <t>总额</t>
  </si>
  <si>
    <t>-b</t>
  </si>
  <si>
    <t>按合同条款规定，提供第三者责任险</t>
  </si>
  <si>
    <r>
      <rPr>
        <sz val="10"/>
        <rFont val="Arial"/>
        <charset val="0"/>
      </rPr>
      <t>100</t>
    </r>
    <r>
      <rPr>
        <sz val="10"/>
        <rFont val="宋体"/>
        <charset val="134"/>
      </rPr>
      <t>章扣除安全、环保后：</t>
    </r>
  </si>
  <si>
    <t>102-1</t>
  </si>
  <si>
    <t>竣工文件</t>
  </si>
  <si>
    <t>102-2</t>
  </si>
  <si>
    <t>施工环保费（及扬尘治理增加费）</t>
  </si>
  <si>
    <t>安文费</t>
  </si>
  <si>
    <t>102-3</t>
  </si>
  <si>
    <t>安全生产费</t>
  </si>
  <si>
    <t>{Total}*1.528111832%</t>
  </si>
  <si>
    <t>103-3</t>
  </si>
  <si>
    <t>临时供电设施</t>
  </si>
  <si>
    <t>设施架设、拆除</t>
  </si>
  <si>
    <t>设施维修</t>
  </si>
  <si>
    <t>月</t>
  </si>
  <si>
    <t>103-4</t>
  </si>
  <si>
    <t>电信设施的提供、维修与拆除</t>
  </si>
  <si>
    <t>103-5</t>
  </si>
  <si>
    <t>供水与排污设施</t>
  </si>
  <si>
    <t>104-1</t>
  </si>
  <si>
    <t>承包人驻地建设</t>
  </si>
  <si>
    <t xml:space="preserve">第100章  合计   人民币 </t>
  </si>
  <si>
    <t>元</t>
  </si>
  <si>
    <t>清单   第 1 页</t>
  </si>
  <si>
    <t>工程名称：京港澳高速、省道102与四港联动大道组合式互通立交房屋建筑工程-办公楼建筑装饰</t>
  </si>
  <si>
    <t>项目编码</t>
  </si>
  <si>
    <t>项目名称</t>
  </si>
  <si>
    <t>项目特征描述</t>
  </si>
  <si>
    <t>计量单位</t>
  </si>
  <si>
    <t>工程量</t>
  </si>
  <si>
    <t>金 额(元)</t>
  </si>
  <si>
    <t>综合单价</t>
  </si>
  <si>
    <t>合 价</t>
  </si>
  <si>
    <t>其中</t>
  </si>
  <si>
    <t>暂估价</t>
  </si>
  <si>
    <t xml:space="preserve">第1500章 办公楼建筑装饰 </t>
  </si>
  <si>
    <t>010101001001</t>
  </si>
  <si>
    <t>平整场地</t>
  </si>
  <si>
    <t>1.土壤类别:综合考虑
2.土方运距:根据现场情况自主考虑
3.其他说明:未尽事宜参见图纸设计、招标文件、答疑文件及相关规范图集</t>
  </si>
  <si>
    <t>m2</t>
  </si>
  <si>
    <t>383.99</t>
  </si>
  <si>
    <t>010101003001</t>
  </si>
  <si>
    <t>挖沟槽土方</t>
  </si>
  <si>
    <t>1.土壤类别:综合考虑
2.挖土深度:详见图纸设计
3.土方运距:根据现场情况自主考虑
4.清单量包含工作面及放坡工程量
5.其他说明:未尽事宜参见图纸设计、招标文件、答疑文件及相关规范图集</t>
  </si>
  <si>
    <t>m3</t>
  </si>
  <si>
    <t>65.78</t>
  </si>
  <si>
    <t>010101004001</t>
  </si>
  <si>
    <t>挖基坑土方</t>
  </si>
  <si>
    <t>638.87</t>
  </si>
  <si>
    <t>010103001001</t>
  </si>
  <si>
    <t>回填方</t>
  </si>
  <si>
    <t>1.素土回填
2.密实度满足设计要求
3.土方运距:根据现场情况自主考虑
4.其他说明:未尽事宜参见图纸设计、招标文件、答疑文件及相关规范图集</t>
  </si>
  <si>
    <t>538.09</t>
  </si>
  <si>
    <t>010103001002</t>
  </si>
  <si>
    <t>1.房心回填
2.密实度满足设计要求
3.土方运距:根据现场情况自主考虑
4.其他说明:未尽事宜参见图纸设计、招标文件、答疑文件及相关规范图集</t>
  </si>
  <si>
    <t>66.83</t>
  </si>
  <si>
    <t>010401001001</t>
  </si>
  <si>
    <t>砖基础</t>
  </si>
  <si>
    <t>1.砖品种、规格、强度等级:MU15蒸压灰砂砖
2.砂浆强度等级、配合比:M10预拌水泥砂浆
3.其他说明:未尽事宜参见图纸设计、招标文件、答疑文件及相关规范图集</t>
  </si>
  <si>
    <t>37.88</t>
  </si>
  <si>
    <t>010501001001</t>
  </si>
  <si>
    <t>垫层</t>
  </si>
  <si>
    <t>1.部位：条基下垫层
2.混凝土种类:商品混凝土
3.混凝土强度等级:C20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</si>
  <si>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27.69</t>
  </si>
  <si>
    <t>010501001002</t>
  </si>
  <si>
    <t>1.部位：独基下垫层
2.混凝土种类:商品混凝土
3.混凝土强度等级:C15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</si>
  <si>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21.19</t>
  </si>
  <si>
    <t>010501003001</t>
  </si>
  <si>
    <t>独立基础</t>
  </si>
  <si>
    <t>1.混凝土种类:商品混凝土
2.混凝土强度等级:C30
3.混凝土运距自行考虑
4.包含模板及支架制作、安装、拆除、堆放、运输及清理模板内杂物、刷隔离剂
5.混凝土泵送:自行考虑
6.其他说明:未尽事宜参见图纸设计、招标文件、答疑文件及相关规范图集</t>
  </si>
  <si>
    <t>76.68</t>
  </si>
  <si>
    <t>010503004001</t>
  </si>
  <si>
    <t>地圈梁</t>
  </si>
  <si>
    <t>1.混凝土种类:商品混凝土
2.混凝土强度等级:C25
3.混凝土运距自行考虑
4.包含模板及支架制作、安装、拆除、堆放、运输及清理模板内杂物、刷隔离剂
5.混凝土泵送:自行考虑
6.其他说明:未尽事宜参见图纸设计、招标文件、答疑文件及相关规范图集</t>
  </si>
  <si>
    <t>6.3</t>
  </si>
  <si>
    <t>010502001001</t>
  </si>
  <si>
    <t>矩形柱</t>
  </si>
  <si>
    <t>1.混凝土种类:商品混凝土
2.混凝土强度等级:C30
3.混凝土运距自行考虑
4.包含模板及支架制作、安装、拆除、堆放、运输及清理模板内杂物、刷隔离剂（模板 H≤3.6M)
5.包含对拉螺栓堵眼增加费
6.混凝土泵送:自行考虑
7.其他说明:未尽事宜参见图纸设计、招标文件、答疑文件及相关规范图集</t>
  </si>
  <si>
    <t>43.76</t>
  </si>
  <si>
    <t>010502001002</t>
  </si>
  <si>
    <t>1.混凝土种类:商品混凝土
2.混凝土强度等级:C30
3.混凝土运距自行考虑
4.包含模板及支架制作、安装、拆除、堆放、运输及清理模板内杂物、刷隔离剂（模板 H&gt;3.6M)
5.包含对拉螺栓堵眼增加费
6.混凝土泵送:自行考虑
7.其他说明:未尽事宜参见图纸设计、招标文件、答疑文件及相关规范图集</t>
  </si>
  <si>
    <t>25.19</t>
  </si>
  <si>
    <t>010503002001</t>
  </si>
  <si>
    <t>矩形梁</t>
  </si>
  <si>
    <t>56.98</t>
  </si>
  <si>
    <t>010503002002</t>
  </si>
  <si>
    <t>斜梁</t>
  </si>
  <si>
    <t>13.11</t>
  </si>
  <si>
    <t>010505001001</t>
  </si>
  <si>
    <t>有梁板</t>
  </si>
  <si>
    <t>1.混凝土种类:商品混凝土
2.混凝土强度等级:C30
3.混凝土运距自行考虑
4.包含模板及支架制作、安装、拆除、堆放、运输及清理模板内杂物、刷隔离剂（模板 H≤3.6M)
5.混凝土泵送:自行考虑
6.其他说明:未尽事宜参见图纸设计、招标文件、答疑文件及相关规范图集</t>
  </si>
  <si>
    <t>24.89</t>
  </si>
  <si>
    <t>010505003001</t>
  </si>
  <si>
    <t>平板</t>
  </si>
  <si>
    <t>10.45</t>
  </si>
  <si>
    <t>010505001002</t>
  </si>
  <si>
    <t>斜板、坡屋面板</t>
  </si>
  <si>
    <t>1.混凝土种类:商品混凝土
2.混凝土强度等级:C30
3.混凝土运距自行考虑
4.包含模板及支架制作、安装、拆除、堆放、运输及清理模板内杂物、刷隔离剂（模板 H&gt;3.6M)
5.混凝土泵送:自行考虑
6.其他说明:未尽事宜参见图纸设计、招标文件、答疑文件及相关规范图集</t>
  </si>
  <si>
    <t>46.91</t>
  </si>
  <si>
    <t>010505008001</t>
  </si>
  <si>
    <t>雨蓬板</t>
  </si>
  <si>
    <t>1.部位:雨蓬板
2.混凝土种类:商品混凝土
3.混凝土强度等级:C30
4.混凝土运距自行考虑
5.包含模板及支架制作、安装、拆除、堆放、运输及清理模板内杂物、刷隔离剂
6.混凝土泵送:自行考虑
7.其他说明:未尽事宜参见图纸设计、招标文件、答疑文件及相关规范图集</t>
  </si>
  <si>
    <t>0.54</t>
  </si>
  <si>
    <t>010505008002</t>
  </si>
  <si>
    <t>悬挑板</t>
  </si>
  <si>
    <t>1.部位:空调板
2.混凝土种类:商品混凝土
3.混凝土强度等级:C30
4.混凝土运距自行考虑
5.包含模板及支架制作、安装、拆除、堆放、运输及清理模板内杂物、刷隔离剂
6.混凝土泵送:自行考虑
7.其他说明:未尽事宜参见图纸设计、招标文件、答疑文件及相关规范图集</t>
  </si>
  <si>
    <t>1.89</t>
  </si>
  <si>
    <t>010505008003</t>
  </si>
  <si>
    <t>1.部位:门厅、屋面悬挑板
2.混凝土种类:商品混凝土
3.混凝土强度等级:C30
4.混凝土运距自行考虑
5.包含模板及支架制作、安装、拆除、堆放、运输及清理模板内杂物、刷隔离剂
6.混凝土泵送:自行考虑
7.其他说明:未尽事宜参见图纸设计、招标文件、答疑文件及相关规范图集</t>
  </si>
  <si>
    <t>9.96</t>
  </si>
  <si>
    <t>010505007001</t>
  </si>
  <si>
    <t>天沟(檐沟）、挑檐板</t>
  </si>
  <si>
    <t>1.部位:门厅、屋面挑檐板
2.混凝土种类:商品混凝土
3.混凝土强度等级:C30
4.混凝土运距自行考虑
5.包含模板及支架制作、安装、拆除、堆放、运输及清理模板内杂物、刷隔离剂
6.混凝土泵送:自行考虑
7.其他说明:未尽事宜参见图纸设计、招标文件、答疑文件及相关规范图集</t>
  </si>
  <si>
    <t>7.12</t>
  </si>
  <si>
    <t>010505006001</t>
  </si>
  <si>
    <t>栏板</t>
  </si>
  <si>
    <t>1.栏板
2.混凝土种类:商品混凝土
3.混凝土强度等级:C30
4.混凝土运距自行考虑
5.包含模板及支架制作、安装、拆除、堆放、运输及清理模板内杂物、刷隔离剂
6.混凝土泵送:自行考虑
7.其他说明:未尽事宜参见图纸设计、招标文件、答疑文件及相关规范图集</t>
  </si>
  <si>
    <t>15.33</t>
  </si>
  <si>
    <t>010506001001</t>
  </si>
  <si>
    <t>直形楼梯</t>
  </si>
  <si>
    <t>1.混凝土种类:商品混凝土
2.混凝土强度等级:C30
3.混凝土运距:自行考虑
4.楼梯类型:双跑楼梯
5.包含模板及支架制作、安装、拆除、堆放、运输及清理模板内杂物、刷隔离剂
6.其他说明:未尽事宜参见图纸设计、招标文件、答疑文件及相关规范图集</t>
  </si>
  <si>
    <t>25.92</t>
  </si>
  <si>
    <t>010515001001</t>
  </si>
  <si>
    <t>现浇构件钢筋</t>
  </si>
  <si>
    <t>1.钢筋种类、规格:现浇构件圆钢筋 钢筋HPB300 直径Φ≤10mm
2.钢筋接头连接方式：满足图纸设计及相关规范要求
3.其他说明:未尽事宜参见图纸设计、招标文件、答疑文件及相关规范图集</t>
  </si>
  <si>
    <t>t</t>
  </si>
  <si>
    <t>0.744</t>
  </si>
  <si>
    <t>010515001002</t>
  </si>
  <si>
    <t>1.钢筋种类、规格:现浇构件带肋钢筋 带肋钢筋HRB400 直径Φ≤10mm
2.钢筋接头连接方式：满足图纸设计及相关规范要求
3.其他说明:未尽事宜参见图纸设计、招标文件、答疑文件及相关规范图集</t>
  </si>
  <si>
    <t>11.366</t>
  </si>
  <si>
    <t>010515001003</t>
  </si>
  <si>
    <t>1.钢筋种类、规格:现浇构件带肋钢筋 带肋钢筋HRB400 直径10mm＜Φ≤18mm
2.钢筋接头连接方式：满足图纸设计及相关规范要求
3.其他说明:未尽事宜参见图纸设计、招标文件、答疑文件及相关规范图集</t>
  </si>
  <si>
    <t>13.611</t>
  </si>
  <si>
    <t>010515001004</t>
  </si>
  <si>
    <t>1.钢筋种类、规格:现浇构件带肋钢筋 带肋钢筋HRB400 直径18mm＜Φ≤25mm
2.钢筋接头连接方式：满足图纸设计及相关规范要求
3.其他说明:未尽事宜参见图纸设计、招标文件、答疑文件及相关规范图集</t>
  </si>
  <si>
    <t>15.924</t>
  </si>
  <si>
    <t>010515001005</t>
  </si>
  <si>
    <t>1.钢筋种类、规格:砌体内加固钢筋 HPB300直径Φ≤10mm
2.其他说明:未尽事宜参见图纸设计、招标文件、答疑文件及相关规范图集</t>
  </si>
  <si>
    <t>0.649</t>
  </si>
  <si>
    <t>010515001006</t>
  </si>
  <si>
    <t>1.钢筋种类、规格:现浇构件箍筋 圆钢HPB300 直径Φ≤10mm
2.其他说明:未尽事宜参见图纸设计、招标文件、答疑文件及相关规范图集</t>
  </si>
  <si>
    <t>1.016</t>
  </si>
  <si>
    <t>010515001007</t>
  </si>
  <si>
    <t>1.钢筋种类、规格:现浇构件箍筋 带肋钢筋HRB400 直径Φ≤10mm
2.其他说明:未尽事宜参见图纸设计、招标文件、答疑文件及相关规范图集</t>
  </si>
  <si>
    <t>8.424</t>
  </si>
  <si>
    <t>010401012001</t>
  </si>
  <si>
    <t>零星砌砖</t>
  </si>
  <si>
    <t>1.部位:砌体墙斜砖、导墙等
2.砖品种:混凝土实心砖
3.砂浆强度:Mb5混合砂浆
4.砂浆种类:预拌砂浆
5.其他说明:未尽事宜参见图纸设计、招标文件、答疑文件及相关规范图集</t>
  </si>
  <si>
    <t>27.56</t>
  </si>
  <si>
    <t>010402001001</t>
  </si>
  <si>
    <t>砌块墙</t>
  </si>
  <si>
    <t>1.砌块品种、规格、强度等级:A3.5加气混凝土砌块
2.墙体厚度:200mm
3.砂浆强度等级:Mb5专用砂浆
4.其他:砌筑高度≤3.6m部分
5.其他说明:未尽事宜参见图纸设计、招标文件、答疑文件及相关规范图集</t>
  </si>
  <si>
    <t>135.42</t>
  </si>
  <si>
    <t>010402001002</t>
  </si>
  <si>
    <t>1.砌块品种、规格、强度等级:A3.5加气混凝土砌块
2.墙体厚度:200mm
3.砂浆强度等级:Mb5专用砂浆
4.其他:砌筑高度＞3.6m部分
5.其他说明:未尽事宜参见图纸设计、招标文件、答疑文件及相关规范图集</t>
  </si>
  <si>
    <t>18.13</t>
  </si>
  <si>
    <t>010402002001</t>
  </si>
  <si>
    <t>砌块柱</t>
  </si>
  <si>
    <t>1.部位：外墙造型柱
2.砌块品种、规格、强度等级:A3.5加气混凝土砌块
3.砂浆强度等级:Mb5专用砂浆
4.其他说明:未尽事宜参见图纸设计、招标文件、答疑文件及相关规范图集</t>
  </si>
  <si>
    <t>21.89</t>
  </si>
  <si>
    <t>010607005001</t>
  </si>
  <si>
    <t>砌块墙钢丝网加固</t>
  </si>
  <si>
    <t>1.部位:不同材料墙体交接处
2.材料品种、规格:钢丝网
3.其他说明:未尽事宜参见图纸设计、招标文件、答疑文件及相关规范图集</t>
  </si>
  <si>
    <t>481.79</t>
  </si>
  <si>
    <t>010607005002</t>
  </si>
  <si>
    <t>1.部位:楼梯间及走廊处填充墙
2.材料品种、规格:ϕ4@300钢丝网
3.其他说明:未尽事宜参见图纸设计、招标文件、答疑文件及相关规范图集</t>
  </si>
  <si>
    <t>370.72</t>
  </si>
  <si>
    <t>010502002001</t>
  </si>
  <si>
    <t>构造柱</t>
  </si>
  <si>
    <t>1.混凝土种类:商品混凝土
2.混凝土强度等级:C25
3.混凝土运距自行考虑
4.包含模板及支架制作、安装、拆除、堆放、运输及清理模板内杂物、刷隔离剂（模板 H≤3.6M)
5.混凝土泵送:自行考虑
6.其他说明:未尽事宜参见图纸设计、招标文件、答疑文件及相关规范图集</t>
  </si>
  <si>
    <t>3.77</t>
  </si>
  <si>
    <t>010502002002</t>
  </si>
  <si>
    <t>1.混凝土种类:商品混凝土
2.混凝土强度等级:C25
3.混凝土运距自行考虑
4.包含模板及支架制作、安装、拆除、堆放、运输及清理模板内杂物、刷隔离剂（模板 H&gt;3.6M)
5.混凝土泵送:自行考虑
6.其他说明:未尽事宜参见图纸设计、招标文件、答疑文件及相关规范图集</t>
  </si>
  <si>
    <t>4.9</t>
  </si>
  <si>
    <t>010503004002</t>
  </si>
  <si>
    <t>圈梁</t>
  </si>
  <si>
    <t>1.位置:有水房间混凝土翻边
2.混凝土种类:商品混凝土
3.混凝土强度等级:C30
4.混凝土运距自行考虑
5.包含模板及支架制作、安装、拆除、堆放、运输及清理模板内杂物、刷隔离剂
6.混凝土泵送:自行考虑
7.其他说明:未尽事宜参见图纸设计、招标文件、答疑文件及相关规范图集</t>
  </si>
  <si>
    <t>010503005001</t>
  </si>
  <si>
    <t>过梁</t>
  </si>
  <si>
    <t>1.1</t>
  </si>
  <si>
    <t>010507005001</t>
  </si>
  <si>
    <t>压顶</t>
  </si>
  <si>
    <t>3.53</t>
  </si>
  <si>
    <t>011102003001</t>
  </si>
  <si>
    <t>块料楼地面</t>
  </si>
  <si>
    <t>1.部位：一层办公室
2.素土夯实
3.150mm厚3:7灰土
4.60mm厚C15混凝土垫层
5.素水泥浆一道
6.20mm厚1:3干硬性水泥砂浆
7.10mm厚600*600mm地砖铺实拍平,稀水泥浆擦缝
8.砂浆均采用预拌砂浆
9.参考图集：12YJ1 地201
10.其他说明:未尽事宜参见图纸设计、招标文件、答疑文件及相关规范图集</t>
  </si>
  <si>
    <t>45.42</t>
  </si>
  <si>
    <t>011102003002</t>
  </si>
  <si>
    <t>1.部位：一层盥洗室、卫生间、操作间（含消毒间、食库）
2.素土夯实
3.150mm厚3:7灰土
4.60mm厚C15混凝土垫层
5.素水泥浆一道
6.最薄处20mm厚1:3水泥砂浆找平层
7.1.5mm厚合成高分子防水涂料，防水层在内墙面上翻250mm高
8.30mm厚1:3干硬性水泥砂浆
9.300*300mm防滑地砖铺实拍平,稀水泥浆擦缝
10.砂浆均采用预拌砂浆
11.参考图集：12YJ1 地202F
12.其他说明:未尽事宜参见图纸设计、招标文件、答疑文件及相关规范图集</t>
  </si>
  <si>
    <t>59.79</t>
  </si>
  <si>
    <t>011102003003</t>
  </si>
  <si>
    <t>1.部位：一层餐厅、门厅、走廊、其他房间
2.素土夯实
3.150mm厚3:7灰土
4.60mm厚C15混凝土垫层
5.素水泥浆一道
6.30mm厚1:3干硬性水泥砂浆
7.20mm厚600*600mm花岗石板,稀水泥浆擦缝
8.砂浆均采用预拌砂浆
9.参考图集：12YJ1 地205
10.其他说明:未尽事宜参见图纸设计、招标文件、答疑文件及相关规范图集</t>
  </si>
  <si>
    <t>218.5</t>
  </si>
  <si>
    <t>011103001001</t>
  </si>
  <si>
    <t>橡胶板楼地面</t>
  </si>
  <si>
    <t>1.部位：一层电源室
2.素土夯实
3.150mm厚3:7灰土
4.60mm厚C15混凝土垫层
5.刷基层处理剂一道
6.1.2mm厚合成高分子防水涂料
7.30mm厚C20细石砼
8.素水泥浆一道
9.20mm厚1:2水泥砂浆抹平压光
10.3mm厚橡胶板，专用胶粘剂粘贴
11.砂浆均采用预拌砂浆
12.参考图集：12YJ1 地210
13.其他说明:未尽事宜参见图纸设计、招标文件、答疑文件及相关规范图集</t>
  </si>
  <si>
    <t>15.14</t>
  </si>
  <si>
    <t>011102003004</t>
  </si>
  <si>
    <t>1.部位:二层走廊、办公室（含票据室）、会议室
2.素水泥浆一道
3.20mm厚1:3干硬性水泥砂浆
4.10mm厚600*600mm地砖铺实拍平,稀水泥浆擦缝
5.砂浆均采用预拌砂浆
6.参考图集：12YJ1 楼201
7.其他说明:未尽事宜参见图纸设计、招标文件、答疑文件及相关规范图集</t>
  </si>
  <si>
    <t>214.75</t>
  </si>
  <si>
    <t>011106002001</t>
  </si>
  <si>
    <t>块料楼梯面层</t>
  </si>
  <si>
    <t>1.素水泥浆一道
2.20mm厚1:3干硬性水泥砂浆
3.10mm厚600*600mm包角防滑地砖铺实拍平,稀水泥浆擦缝
4.砂浆均采用预拌砂浆
5.参考图集：12YJ1 楼201，踏步防滑详见12YJ8 10/68
6.其他说明:未尽事宜参见图纸设计、招标文件、答疑文件及相关规范图集</t>
  </si>
  <si>
    <t>011102003005</t>
  </si>
  <si>
    <t>1.部位：二层盥洗室、卫生间
2.素水泥浆一道
3.最薄处20mm厚1:3水泥砂浆找平层
4.1.5mm厚合成高分子防水涂料，防水层在内墙面上翻250mm高
5.30mm厚1:3干硬性水泥砂浆
6.300*300mm防滑地砖铺实拍平,稀水泥浆擦缝
7.砂浆均采用预拌砂浆
8.参考图集：12YJ1 地202F
9.其他说明:未尽事宜参见图纸设计、招标文件、答疑文件及相关规范图集</t>
  </si>
  <si>
    <t>29.46</t>
  </si>
  <si>
    <t>011103001002</t>
  </si>
  <si>
    <t>1.部位：二层设备传输室、监控室
2.素水泥浆一道
3.20mm厚1:2水泥砂浆抹平压光
4.3mm厚橡胶板，专用胶粘剂粘贴
5.砂浆均采用预拌砂浆
6.参考图集：12YJ1 楼210
7.其他说明:未尽事宜参见图纸设计、招标文件、答疑文件及相关规范图集</t>
  </si>
  <si>
    <t>62.29</t>
  </si>
  <si>
    <t>011102003006</t>
  </si>
  <si>
    <t>过门石</t>
  </si>
  <si>
    <t>1.部位:门洞口范围处铺设过门石
2.素水泥浆一道
3.20mm厚1:3干硬性水泥砂浆
4.10mm厚黑金花地砖过门石铺实拍平,稀水泥浆擦缝
5.砂浆均采用预拌砂浆
6.其他说明:未尽事宜参见图纸设计、招标文件、答疑文件及相关规范图集</t>
  </si>
  <si>
    <t>3.9</t>
  </si>
  <si>
    <t>011105003001</t>
  </si>
  <si>
    <t>块料踢脚线</t>
  </si>
  <si>
    <t>1.2mm厚配套专用界面砂浆批刮
2.7mm厚1:3水泥砂浆
3.6mm厚1:2水泥砂浆
4.素水泥浆一道
5.4mm厚1:1水泥砂浆加水重20%建筑胶粘接层
6.砂浆均采用预拌砂浆
7.5mm厚面砖,踢脚高度150mm,填缝剂填缝
8.参考图集：12YJ1 踢3C
9.其他说明:未尽事宜参见图纸设计、招标文件、答疑文件及相关规范图集</t>
  </si>
  <si>
    <t>53.26</t>
  </si>
  <si>
    <t>011105007001</t>
  </si>
  <si>
    <t>防静电踢脚线</t>
  </si>
  <si>
    <t>1.2mm厚配套专用界面砂浆批刮
2.7mm厚1:3水泥砂浆
3.6mm厚1:2水泥砂浆压光抹平
4.3mm厚橡胶板踢脚,踢脚高度150mm,填缝剂填缝
5.参考图集：12YJ1 踢10C
6.其他说明:未尽事宜参见图纸设计、招标文件、答疑文件及相关规范图集</t>
  </si>
  <si>
    <t>8.9</t>
  </si>
  <si>
    <t>011204003001</t>
  </si>
  <si>
    <t>块料墙面</t>
  </si>
  <si>
    <t>1.2mm厚配套专用界面剂批刮
2.7mm厚1:1:6水泥石灰砂浆
3.6mm厚 1:0.5:2.5水泥石灰砂浆压实抹平
4.1.5mm厚聚合物水泥防水涂料
5.素水泥浆一道
6.3-4mm厚1:1水泥砂浆加水重20%建筑胶（或配套专用胶粘剂）粘接层
7.300*300mm面砖贴至吊顶上100,白水泥浆擦缝或填缝剂填缝
8.砂浆均采用预拌砂浆
9.其他说明:未尽事宜参见图纸设计、招标文件、答疑文件及相关规范图集</t>
  </si>
  <si>
    <t>300.22</t>
  </si>
  <si>
    <t>011201001001</t>
  </si>
  <si>
    <t>墙面一般抹灰</t>
  </si>
  <si>
    <t>1.2mm厚配套专用界面剂批刮
2.7mm厚1:1:6水泥石灰砂浆
3.6mm厚 1:0.5:3水泥石灰砂浆压实抹平
4.砂浆均采用预拌砂浆
5.其他说明:未尽事宜参见图纸设计、招标文件、答疑文件及相关规范图集</t>
  </si>
  <si>
    <t>801.03</t>
  </si>
  <si>
    <t>011201001002</t>
  </si>
  <si>
    <t>1.外墙内面硅酸铝热保温砂浆两道共25mm厚
2.其他说明:未尽事宜参见图纸设计、招标文件、答疑文件及相关规范图集</t>
  </si>
  <si>
    <t>308.53</t>
  </si>
  <si>
    <t>011406001001</t>
  </si>
  <si>
    <t>抹灰面油漆（内墙面）</t>
  </si>
  <si>
    <t>1.清理抹灰基层
2.刮腻子二遍，分遍磨平
3.刷底漆一遍
4.白色亚光乳胶漆两遍
5.其他说明:未尽事宜参见图纸设计、招标文件、答疑文件及相关规范图集</t>
  </si>
  <si>
    <t>1109.56</t>
  </si>
  <si>
    <t>011301001001</t>
  </si>
  <si>
    <t>混合砂浆天棚抹灰</t>
  </si>
  <si>
    <t>1.现浇混凝土板底面清理干净
2.5mm厚1:1:4水泥石灰砂浆打底
3.3mm厚1:0.5:3水泥石灰砂浆抹平
4.其他说明:未尽事宜参见图纸设计、招标文件、答疑文件及相关规范图集</t>
  </si>
  <si>
    <t>277.62</t>
  </si>
  <si>
    <t>011406001002</t>
  </si>
  <si>
    <t>抹灰面油漆（天棚面）</t>
  </si>
  <si>
    <t>011302001001</t>
  </si>
  <si>
    <t>吊顶天棚</t>
  </si>
  <si>
    <t>1.配套金属龙骨
2.铝合金方形板吊顶
3.参考图集：12YJ1 棚15
4.其他说明:未尽事宜参见图纸设计、招标文件、答疑文件及相关规范图集</t>
  </si>
  <si>
    <t>134.8</t>
  </si>
  <si>
    <t>011302001002</t>
  </si>
  <si>
    <t>1.轻钢龙骨双层骨架，主龙骨中距900-1000mm，次龙骨中距450mm，横撑龙骨中距900mm
2.9.5mm厚纸面石膏板，自攻螺钉拧牢，孔眼用腻子填平
3.刷配套防潮涂料一遍
4.参考图集：12YJ1 棚2A
5.吊顶检修孔详见12YJ7-3 4/51
6.其他说明:未尽事宜参见图纸设计、招标文件、答疑文件及相关规范图集</t>
  </si>
  <si>
    <t>301.34</t>
  </si>
  <si>
    <t>011406001003</t>
  </si>
  <si>
    <t>石膏板面乳胶漆</t>
  </si>
  <si>
    <t>1.部位：吊顶石膏板面刷乳胶漆
2.刮腻子二遍，分遍磨平
3.刷底漆一遍
4.白色亚光乳胶漆两遍
5.其他说明:未尽事宜参见图纸设计、招标文件、答疑文件及相关规范图集</t>
  </si>
  <si>
    <t>011201004001</t>
  </si>
  <si>
    <t>立面砂浆找平层（外墙面）</t>
  </si>
  <si>
    <t>1.2mm厚配套专用界面砂浆批刮
2.9mm厚2:1:8水泥石灰砂浆
3.6mm厚1:2.5水泥砂浆找平
4.其他说明:未尽事宜参见图纸设计、招标文件、答疑文件及相关规范图集</t>
  </si>
  <si>
    <t>704.02</t>
  </si>
  <si>
    <t>011001003001</t>
  </si>
  <si>
    <t>保温隔热墙面</t>
  </si>
  <si>
    <t>1.60mm厚半硬质岩棉板，防火等级A级
2.锚栓固定岩棉板
3.其他说明:未尽事宜参见图纸设计、招标文件、答疑文件及相关规范图集</t>
  </si>
  <si>
    <t>644.1</t>
  </si>
  <si>
    <t>010903003001</t>
  </si>
  <si>
    <t>墙面砂浆防水（防潮）</t>
  </si>
  <si>
    <t>1.5mm厚干粉类聚合物水泥防水砂浆，中间压入一层耐碱玻璃纤维网布
2.其他说明:未尽事宜参见图纸设计、招标文件、答疑文件及相关规范图集</t>
  </si>
  <si>
    <t>011407001001</t>
  </si>
  <si>
    <t>真石漆外墙面</t>
  </si>
  <si>
    <t>1.刮柔性耐水腻子,涂饰底层涂料
2.喷涂主层涂料
3.刷外墙真石漆两遍
4.分隔缝为15mm宽黑色建筑密封胶嵌缝，墙面最下端向上每隔800mm宽做一道勾缝，具体部位详见图纸
5.其他说明:未尽事宜参见图纸设计、招标文件、答疑文件及相关规范图集</t>
  </si>
  <si>
    <t>749.39</t>
  </si>
  <si>
    <t>011202001001</t>
  </si>
  <si>
    <t>柱、梁面一般抹灰</t>
  </si>
  <si>
    <t>13.3</t>
  </si>
  <si>
    <t>011407001002</t>
  </si>
  <si>
    <t>真石漆独立柱面</t>
  </si>
  <si>
    <t>1.刮柔性耐水腻子,涂饰底层涂料
2.喷涂主层涂料
3.刷外墙真石漆两遍
4.其他说明:未尽事宜参见图纸设计、招标文件、答疑文件及相关规范图集</t>
  </si>
  <si>
    <t>011502008001</t>
  </si>
  <si>
    <t>装饰线条</t>
  </si>
  <si>
    <t>1.部位:外墙造型装饰线条
2.专用粘贴砂浆粘贴与墙面保温材料固定
3.尺寸:50mm*50mm装饰线条
4.其它说明:详见相关设计图纸、要求及规范</t>
  </si>
  <si>
    <t>m</t>
  </si>
  <si>
    <t>70.55</t>
  </si>
  <si>
    <t>011502008002</t>
  </si>
  <si>
    <t>1.部位:外墙造型装饰线条
2.专用粘贴砂浆粘贴与墙面保温材料固定
3.尺寸:100mm*50mm装饰线条
4.其它说明:详见相关设计图纸、要求及规范</t>
  </si>
  <si>
    <t>70.2</t>
  </si>
  <si>
    <t>011502008003</t>
  </si>
  <si>
    <t>1.部位:外墙造型装饰线条
2.专用粘贴砂浆粘贴与墙面保温材料固定
3.尺寸:300mm*100mm装饰线条
4.其它说明:详见相关设计图纸、要求及规范</t>
  </si>
  <si>
    <t>68</t>
  </si>
  <si>
    <t>011502008004</t>
  </si>
  <si>
    <t>1.部位:外墙造型装饰线条
2.专用粘贴砂浆粘贴与墙面保温材料固定
3.尺寸:200mm*100mm装饰线条
4.其它说明:详见相关设计图纸、要求及规范</t>
  </si>
  <si>
    <t>30.7</t>
  </si>
  <si>
    <t>011502008005</t>
  </si>
  <si>
    <t>1.部位:屋面挑檐下部异形装饰线条
2.专用粘贴砂浆粘贴与墙面保温材料固定
3.尺寸:500mm高异形装饰线条
4.其它说明:详见相关设计图纸、要求及规范</t>
  </si>
  <si>
    <t>93.55</t>
  </si>
  <si>
    <t>011201004002</t>
  </si>
  <si>
    <t>立面砂浆找平层（女儿墙内侧）</t>
  </si>
  <si>
    <t>19.87</t>
  </si>
  <si>
    <t>011001003002</t>
  </si>
  <si>
    <t>010903003002</t>
  </si>
  <si>
    <t>011407001003</t>
  </si>
  <si>
    <t>011001006001</t>
  </si>
  <si>
    <t>无机保温砂浆</t>
  </si>
  <si>
    <t>1.部位:外门窗洞口、屋面挑檐处保温砂浆
2.30mm厚无机轻集料保温砂浆
3.其他说明:未尽事宜参见图纸设计、招标文件、答疑文件及相关规范图集</t>
  </si>
  <si>
    <t>116.88</t>
  </si>
  <si>
    <t>011301001002</t>
  </si>
  <si>
    <t>天棚抹灰</t>
  </si>
  <si>
    <t>1.部位：空调板底板面、雨蓬板底板面、门厅处天棚面
2.5mm厚1：1：4水泥石灰砂浆打底
3.3mm厚1：0.5：3水泥石灰砂浆抹平
4.参考图集：12YJ1 顶5
5.其他说明:未尽事宜参见图纸设计、招标文件、答疑文件及相关规范图集</t>
  </si>
  <si>
    <t>53.6</t>
  </si>
  <si>
    <t>011407002001</t>
  </si>
  <si>
    <t>天棚喷刷涂料</t>
  </si>
  <si>
    <t>1.空调板底板面、雨蓬板底板面、门厅处天棚面
2.刮腻子二遍，分遍磨平
3.涂饰底层涂料
4.复补腻子，磨平
5.涂饰面层涂料两遍
6.其他说明:未尽事宜参见图纸设计、招标文件、答疑文件及相关规范图集</t>
  </si>
  <si>
    <t>011407001004</t>
  </si>
  <si>
    <t>1.部位:雨水立管刷真石漆
2.喷涂主层涂料
3.刷外墙真石漆两遍
4.其他说明:未尽事宜参见图纸设计、招标文件、答疑文件及相关规范图集</t>
  </si>
  <si>
    <t>22.58</t>
  </si>
  <si>
    <t>010802003001</t>
  </si>
  <si>
    <t>钢质防火门</t>
  </si>
  <si>
    <t>1.名称：FM甲1521
2.材质：钢制甲级防火门
3.洞口尺寸：1500mm*2100mm
4.包含闭门器、顺位器、门锁及五金配件
5.其他说明:未尽事宜参见图纸设计、招标文件、答疑文件及相关规范图集</t>
  </si>
  <si>
    <t>樘</t>
  </si>
  <si>
    <t>010802003002</t>
  </si>
  <si>
    <t>1.名称：FM甲1021
2.材质：钢制甲级防火门
3.洞口尺寸：1000mm*2100mm
4.包含闭门器、门锁及五金配件
5.其他说明:未尽事宜参见图纸设计、招标文件、答疑文件及相关规范图集</t>
  </si>
  <si>
    <t>010802003003</t>
  </si>
  <si>
    <t>1.名称：FM乙1221
2.材质：钢制乙级防火门
3.洞口尺寸：1200mm*2100mm
4.包含闭门器、顺位器、门锁及五金配件
5.其他说明:未尽事宜参见图纸设计、招标文件、答疑文件及相关规范图集</t>
  </si>
  <si>
    <t>010802003004</t>
  </si>
  <si>
    <t>1.名称：FM乙0921
2.材质：钢制乙级防火门
3.洞口尺寸：900mm*2100mm
4.包含闭门器、门锁及五金配件
5.其他说明:未尽事宜参见图纸设计、招标文件、答疑文件及相关规范图集</t>
  </si>
  <si>
    <t>010801001001</t>
  </si>
  <si>
    <t>钢木门</t>
  </si>
  <si>
    <t>1.成品钢木门
2.门代号:M1521
3.洞口尺寸：1500mm*2100mm
4.包含所有锁具、五金配件
5.其他说明:未尽事宜参见图纸设计、招标文件、答疑文件及相关规范图集</t>
  </si>
  <si>
    <t>010801001002</t>
  </si>
  <si>
    <t>1.成品钢木门
2.门代号:M1224
3.洞口尺寸：1200mm*2400mm
4.包含所有锁具、五金配件
5.其他说明:未尽事宜参见图纸设计、招标文件、答疑文件及相关规范图集</t>
  </si>
  <si>
    <t>010801001003</t>
  </si>
  <si>
    <t>1.成品钢木门
2.门代号:M1021
3.洞口尺寸：1000mm*2100mm
4.包含所有锁具、五金配件
5.其他说明:未尽事宜参见图纸设计、招标文件、答疑文件及相关规范图集</t>
  </si>
  <si>
    <t>11</t>
  </si>
  <si>
    <t>010801001004</t>
  </si>
  <si>
    <t>1.成品钢木门
2.门代号:M0921
3.洞口尺寸：900mm*2100mm
4.包含所有锁具、五金配件
5.其他说明:未尽事宜参见图纸设计、招标文件、答疑文件及相关规范图集</t>
  </si>
  <si>
    <t>010805005001</t>
  </si>
  <si>
    <t>玻璃门</t>
  </si>
  <si>
    <t>1.成品订制玻璃门
2.门代号:DM-1
3.洞口尺寸：6000mm*3000mm
4.包含所有锁具、五金配件
5.其他说明:未尽事宜参见图纸设计、招标文件、答疑文件及相关规范图集</t>
  </si>
  <si>
    <t>010805005002</t>
  </si>
  <si>
    <t>平开全玻门</t>
  </si>
  <si>
    <t>1.平开全玻门
2.门代号:M1524
3.洞口尺寸：1500mm*2400mm
4.包含所有锁具、五金配件
5.其他说明:未尽事宜参见图纸设计、招标文件、答疑文件及相关规范图集</t>
  </si>
  <si>
    <t>010807001001</t>
  </si>
  <si>
    <t>金属（塑钢、断桥）窗</t>
  </si>
  <si>
    <t>1.钢制成品乙级防火窗
2.含五金配件
3.其他说明:未尽事宜参见图纸设计、招标文件、答疑文件及相关规范图集</t>
  </si>
  <si>
    <t>4.62</t>
  </si>
  <si>
    <t>010807001002</t>
  </si>
  <si>
    <t>1.平开窗,消防救援窗，90系列断桥铝窗框(Low-E中空SuperSE-III)(6mm+12A+6mm)
2.含五金配件
3.其他说明:未尽事宜参见图纸设计、招标文件、答疑文件及相关规范图集</t>
  </si>
  <si>
    <t>7.56</t>
  </si>
  <si>
    <t>010807001003</t>
  </si>
  <si>
    <t>1.推拉窗，90系列断桥铝窗框(Low-E中空SuperSE-III)(6mm+12A+6mm)
2.含五金配件
3.含窗纱
4.其他说明:未尽事宜参见图纸设计、招标文件、答疑文件及相关规范图集</t>
  </si>
  <si>
    <t>136.26</t>
  </si>
  <si>
    <t>010809004001</t>
  </si>
  <si>
    <t>石材窗台板</t>
  </si>
  <si>
    <t>1.粘结层厚度、砂浆配合比:15mm厚1:2水泥砂浆
2.窗台板材质、规格、颜色:40mm厚黑色大理石窗台板，倒R6圆角
3.做法详见12YJ7-1 2/82
4.其他说明:未尽事宜参见图纸设计、招标文件、答疑文件及相关规范图集</t>
  </si>
  <si>
    <t>6.88</t>
  </si>
  <si>
    <t>010808001001</t>
  </si>
  <si>
    <t>木窗套</t>
  </si>
  <si>
    <t>1.面层材料品种、规格:白色木质窗套
2.粘贴式，做法详见12YJ4-1 1/113
3.其他说明:未尽事宜参见图纸设计、招标文件、答疑文件及相关规范图集</t>
  </si>
  <si>
    <t>21.45</t>
  </si>
  <si>
    <t>010501001003</t>
  </si>
  <si>
    <t>栏杆底部素砼翻沿</t>
  </si>
  <si>
    <t>1.栏杆底部素砼翻沿
2.混凝土种类:商品混凝土
3.混凝土强度等级:C20
4.混凝土运距:自行考虑
5.其他说明:未尽事宜参见图纸设计、招标文件、答疑文件及相关规范图集</t>
  </si>
  <si>
    <t>0.02</t>
  </si>
  <si>
    <t>011503002001</t>
  </si>
  <si>
    <t>硬木扶手、栏杆、栏板</t>
  </si>
  <si>
    <t>1.楼梯栏杆，h=0.9m
2.木扶手：截面80*40mm，详见12YJ8 1/66
3.栏杆做法：12mm钢化玻璃栏板，详见12YJ8 1/49
4.楼梯扶手末端与墙、柱连接详12YJ8 2/65
5.楼梯防攀爬做法满足图纸设计
6.预埋件满足图纸设计
7.其他说明:未尽事宜参见图纸设计、招标文件、答疑文件及相关规范图集</t>
  </si>
  <si>
    <t>16.5</t>
  </si>
  <si>
    <t>011403001001</t>
  </si>
  <si>
    <t>木扶手油漆</t>
  </si>
  <si>
    <t>1.位置：楼梯木扶手刷黑色瓷漆
2.其他说明:未尽事宜参见图纸设计、招标文件、答疑文件及相关规范图集</t>
  </si>
  <si>
    <t>011503001001</t>
  </si>
  <si>
    <t>金属扶手、栏杆、栏板</t>
  </si>
  <si>
    <t>1.部位：护窗栏杆，h=1.0m
2.材质：Φ50*3钢管扶手
3.栏杆做法：详见12YJ8 1、2/64
4.其他说明:未尽事宜参见图纸设计、招标文件、答疑文件及相关规范图集</t>
  </si>
  <si>
    <t>2.8</t>
  </si>
  <si>
    <t>011503001002</t>
  </si>
  <si>
    <t>1.部位：空调栏杆，h=600mm
2.材质：50*50*2mm方钢管（横管），22*22*1.5mm方钢管立管
3.外露金属件刷防锈漆两道，底漆一遍，面层刷调和漆两遍
4.预埋件详见12YJ6 A/78
5.其他说明:未尽事宜参见图纸设计、招标文件、答疑文件及相关规范图集</t>
  </si>
  <si>
    <t>53.58</t>
  </si>
  <si>
    <t>010901001001</t>
  </si>
  <si>
    <t>瓦屋面</t>
  </si>
  <si>
    <t>1.面层：青灰色块瓦
2.顺水条40*20，中距500，挂瓦条30*30，中距随瓦规格
3.屋脊、斜脊做法详见12YJ5-2-K7节点1、K8节点1
4.35mm厚C20细石混凝土持钉层，内配Φ4@100*100钢筋网
5.满铺0.4mm厚聚乙烯膜一层
6.防水层:3mm厚自粘聚酯胎改性沥青防水卷材，包含防水层上翻及附加层
7.找平层:20mm厚1:2.5预拌水泥砂浆找平层
8.保温层:80mm厚挤塑聚苯板，防火等级B1级
9.钢筋混凝土屋面板，板内预埋锚筋Φ10@900*900，伸入持钉层
10.混凝土种类:商品混凝土
11.混凝土运距:自行考虑
12.参考图集：12YJ1屋301C-2F2-80B1
13.其他说明:未尽事宜参见图纸设计、招标文件、答疑文件及相关规范图集</t>
  </si>
  <si>
    <t>403.59</t>
  </si>
  <si>
    <t>010902007001</t>
  </si>
  <si>
    <t>屋面天沟、檐沟</t>
  </si>
  <si>
    <t>1.轻集料混凝土1%纵坡找坡层，最薄处30mm
2.80mm厚挤塑聚苯板，防火等级B1级
3.20mm厚1:3预拌水泥砂浆找平层
4.3mm厚自粘聚酯胎改性沥青防水卷材，包含防水层上翻及附加层
5.保护层
6.参考图集：12YJ5-2  1/K5
7.其他说明:未尽事宜参见图纸设计、招标文件、答疑文件及相关规范图集</t>
  </si>
  <si>
    <t>147.2</t>
  </si>
  <si>
    <t>010902003001</t>
  </si>
  <si>
    <t>不上人不保温平屋面</t>
  </si>
  <si>
    <t>1.最薄处30mm厚找坡2%找坡层1：8憎水型膨胀珍珠岩
2.20mm厚1:2.5水泥砂浆找平层
3.3mm厚自粘聚酯胎改性沥青防水卷材，包含防水层上翻及附加层
4.0.4mm厚聚乙烯膜一层
5.20mm厚1:2.5水泥砂浆保护层
6.参考图集：12YJ1 屋108
7.其他说明:未尽事宜参见图纸设计、招标文件、答疑文件及相关规范图集</t>
  </si>
  <si>
    <t>16.26</t>
  </si>
  <si>
    <t>010902003002</t>
  </si>
  <si>
    <t>屋面刚性层（雨棚、空调板顶板面）</t>
  </si>
  <si>
    <t>1.素水泥浆一道
2.最薄处20mm厚1:3水泥砂浆找平
3.1.5mm厚合成高分子防水涂料
4.40mm厚C20细石混凝土，表面撒1:1水泥砂子随打随抹光
5.砂浆均采用预拌砂浆
6.参考图集：12YJ1楼102F1
7.其他说明:未尽事宜参见图纸设计、招标文件、答疑文件及相关规范图集</t>
  </si>
  <si>
    <t>20.6</t>
  </si>
  <si>
    <t>010902004001</t>
  </si>
  <si>
    <t>屋面排水管</t>
  </si>
  <si>
    <t>1.排水管品种、规格:φ110UPVC雨水管,含雨水斗和落水口
2.雨水管安装做法选用12YJ5-1 
3.其他说明:未尽事宜参见图纸设计、招标文件、答疑文件及相关规范图集</t>
  </si>
  <si>
    <t>65.2</t>
  </si>
  <si>
    <t>010902004002</t>
  </si>
  <si>
    <t>排冷凝水立管</t>
  </si>
  <si>
    <t>1.排冷凝水管品种、规格:φ50塑料管明装
2.安装做法选用12YJ6 A/77
3.其他说明:未尽事宜参见图纸设计、招标文件、答疑文件及相关规范图集</t>
  </si>
  <si>
    <t>23.4</t>
  </si>
  <si>
    <t>010902006001</t>
  </si>
  <si>
    <t>屋面（廊、阳台）泄（吐）水管</t>
  </si>
  <si>
    <t>1.空调洞预埋φ90塑料套管
2.其他说明:未尽事宜参见图纸设计、招标文件、答疑文件及相关规范图集</t>
  </si>
  <si>
    <t>个</t>
  </si>
  <si>
    <t>18</t>
  </si>
  <si>
    <t>031001006001</t>
  </si>
  <si>
    <t>塑料管</t>
  </si>
  <si>
    <t>1.部位：空调管留洞预埋管
2.材质：UPVC管
3.规格：Φ90的硬塑料管,两端留装饰圈
4.其他说明:未尽事宜参见图纸设计、招标文件、答疑文件及相关规范图集</t>
  </si>
  <si>
    <t>处</t>
  </si>
  <si>
    <t>011502007001</t>
  </si>
  <si>
    <t>滴水线</t>
  </si>
  <si>
    <t>部位：有保温处滴水线
1.参考图集：12YJ3-1 1/A17
2.规格材质：成品塑料滴水线
3.其他说明：未尽事宜参见图纸设计、招标文件、答疑文件及相关规范图集</t>
  </si>
  <si>
    <t>161.4</t>
  </si>
  <si>
    <t>011107001001</t>
  </si>
  <si>
    <t>花岗岩台阶</t>
  </si>
  <si>
    <t>1.素土夯实
2.300mm厚3:7灰土
3.60mm厚C15混凝土台阶
4.素水泥浆结合层一道
5.30mm厚1:3干硬性水泥砂浆结合层
6.20mm厚浅灰色毛面花岗岩踏步板及踢脚板，水泥浆擦
缝
7.参考图集：12YJ1 台6
8.混凝土种类:商品混凝土
9.混凝土运距:自行考虑
10.包含模板安拆
11.其他说明:未尽事宜参见图纸设计、招标文件、答疑文件及相关规范图集</t>
  </si>
  <si>
    <t>12.78</t>
  </si>
  <si>
    <t>011102001001</t>
  </si>
  <si>
    <t>花岗岩平台</t>
  </si>
  <si>
    <t>1.素土夯实
2.300mm厚3:7灰土
3.60mm厚C15混凝土
4.素水泥浆结合层一道
5.30mm厚1:3干硬性水泥砂浆结合层
6.20mm厚浅灰色毛面花岗岩踏步板及踢脚板，水泥浆擦
缝
7.参考图集：12YJ1 台6
8.混凝土种类:商品混凝土
9.混凝土运距:自行考虑
10.包含模板安拆
11.其他说明:未尽事宜参见图纸设计、招标文件、答疑文件及相关规范图集</t>
  </si>
  <si>
    <t>28.04</t>
  </si>
  <si>
    <t>010507001001</t>
  </si>
  <si>
    <t>坡道</t>
  </si>
  <si>
    <t>1.素土夯实
2.300mm厚3:7灰土
3.100mm厚C15混凝土垫层
4.素水泥浆一道
5.20mm厚1：2水泥水泥砂浆抹面，15宽水泥金刚砂防滑条，中距150mm，凸出坡面4
6.混凝土种类:商品混凝土
7.混凝土运距:自行考虑
8.包含模板安拆
9.其他说明:未尽事宜参见图纸设计、招标文件、答疑文件及相关规范图集</t>
  </si>
  <si>
    <t>8.1</t>
  </si>
  <si>
    <t>010507001002</t>
  </si>
  <si>
    <t>散水</t>
  </si>
  <si>
    <t>1.60mm厚C20混凝土散水，撒1:1水泥细砂压实赶光
2.150mm厚3:7灰土
3.素土夯实，向外坡3%-5%   	
4.变形缝填塞材料种类：沥青胶泥嵌缝
5.混凝土种类:商品混凝土 
6.混凝土运距:自行考虑
7.包含模板安拆
8.其他说明:未尽事宜参见图纸设计、招标文件、答疑文件及相关规范图集</t>
  </si>
  <si>
    <t>71.47</t>
  </si>
  <si>
    <t>011210005001</t>
  </si>
  <si>
    <t>成品隔断</t>
  </si>
  <si>
    <t>1.部位：公共卫生间蹲便隔断、小便器隔断
2.材质：塑料隔断
3.做法：参12YJ11-2/101、12YJ11-6/106
4.其他说明:未尽事宜参见图纸设计、招标文件、答疑文件及相关规范图集</t>
  </si>
  <si>
    <t>31.28</t>
  </si>
  <si>
    <t>011505007001</t>
  </si>
  <si>
    <t>衣帽钩</t>
  </si>
  <si>
    <t>1.不锈钢成品衣帽钩
2.做法：参12YJ11-1/46
3.其他说明:未尽事宜参见图纸设计、招标文件、答疑文件及相关规范图集</t>
  </si>
  <si>
    <t>副</t>
  </si>
  <si>
    <t>8</t>
  </si>
  <si>
    <t>010401012002</t>
  </si>
  <si>
    <t>1.部位:卫生间蹲台
2.砖品种:蒸压粉煤灰砖
3.砂浆强度:Mb5混合砂浆
4.砂浆种类:预拌砂浆
5.其他说明:未尽事宜参见图纸设计、招标文件、答疑文件及相关规范图集</t>
  </si>
  <si>
    <t>1.98</t>
  </si>
  <si>
    <t>011505001001</t>
  </si>
  <si>
    <t>洗面台</t>
  </si>
  <si>
    <t>1.部位：公共卫生间、宿舍独立卫生间
2.做法：参12YJ11-2、B、C、D/53,面层30mm厚黑色大理石板
3.其他说明:未尽事宜参见图纸设计、招标文件、答疑文件及相关规范图集</t>
  </si>
  <si>
    <t>4.84</t>
  </si>
  <si>
    <t>011505010001</t>
  </si>
  <si>
    <t>梳妆镜</t>
  </si>
  <si>
    <t>1.部位：卫生间洗面台上方
2.做法：参12YJ11-1/50,成品镜子
3.其他说明:未尽事宜参见图纸设计、招标文件、答疑文件及相关规范图集</t>
  </si>
  <si>
    <t>5.72</t>
  </si>
  <si>
    <t>010514001001</t>
  </si>
  <si>
    <t>排气道</t>
  </si>
  <si>
    <t>1.操作间排气道
2.规格:250*250mm
3.做法:详见图集16J916-1，P6 A-C-6
4.其他说明:未尽事宜参见图纸设计、招标文件、答疑文件及相关规范图集</t>
  </si>
  <si>
    <t>10.71</t>
  </si>
  <si>
    <t>030703013001</t>
  </si>
  <si>
    <t>风帽</t>
  </si>
  <si>
    <t>1.风帽，型号A-C-Φ300
2.做法:详见图集16J916-1，P6 A-C-6
3.其他说明:未尽事宜参见图纸设计、招标文件、答疑文件及相关规范图集</t>
  </si>
  <si>
    <t>010507003001</t>
  </si>
  <si>
    <t>排水沟</t>
  </si>
  <si>
    <t>1.沟截面净空尺寸:300*300mm
2.垫层材料种类、厚度:150mm厚3:7灰土
3.混凝土强度等级:100mm厚C20混凝土
4.20mm厚1:3水泥砂浆找平层
5.防水层:1.5mm厚聚氨酯防水涂膜
6.素水泥浆结合层一道
7.20mm厚1:3干硬性水泥砂浆结合层
8.5mm厚釉面砖面层，干水泥擦缝
9.做法详见图集12J11 11/122
10.混凝土种类:商品混凝土
11.混凝土运距:自行考虑
12.包含模板安拆
13.其他说明:未尽事宜参见图纸设计、招标文件、答疑文件及相关规范图集</t>
  </si>
  <si>
    <t>010507003002</t>
  </si>
  <si>
    <t>排水沟箅子</t>
  </si>
  <si>
    <t>1.排水沟铸铁篦子板，材质HT200
2.做法详见图集12J11 5/124
3.其他说明:未尽事宜参见图纸设计、招标文件、答疑文件及相关规范图集</t>
  </si>
  <si>
    <t>010401012003</t>
  </si>
  <si>
    <t>1.部位:洗菜池、洗碗池等砖支座
2.砖品种:MU10非黏土烧结砖
3.砂浆强度:M5水泥砂浆砌筑
4.砂浆种类:预拌砂浆
5.其他说明:未尽事宜参见图纸设计、招标文件、答疑文件及相关规范图集</t>
  </si>
  <si>
    <t>0.11</t>
  </si>
  <si>
    <t>040601012001</t>
  </si>
  <si>
    <t>池槽</t>
  </si>
  <si>
    <t>1.混凝土强度等级:C25细石混凝土,内配钢筋网片
混凝土种类:商品混凝土
2.混凝土运距:自行考虑
3.包含模板安拆
4.其他说明:未尽事宜参见图纸设计、招标文件、答疑文件及相关规范图集</t>
  </si>
  <si>
    <t>0.25</t>
  </si>
  <si>
    <t>011102003007</t>
  </si>
  <si>
    <t>块料面层</t>
  </si>
  <si>
    <t>1.12mm厚1:3水泥砂浆
2.刷素水泥浆一道
3.5mm厚1:1水泥砂浆加水重20%的建筑胶镶贴
4.5mm厚釉面砖面层，白水泥浆擦缝
5.其他说明:未尽事宜参见图纸设计、招标文件、答疑文件及相关规范图集</t>
  </si>
  <si>
    <t>10.02</t>
  </si>
  <si>
    <t>01B001</t>
  </si>
  <si>
    <t>沉降观测点</t>
  </si>
  <si>
    <t>1.沉降观测点
2.其他说明:未尽事宜参见图纸设计、招标文件、答疑文件及相关规范图集</t>
  </si>
  <si>
    <t>011701001001</t>
  </si>
  <si>
    <t>综合脚手架</t>
  </si>
  <si>
    <t>1.建筑结构形式:现浇框架结构
2.檐口高度:8.45m
3.其他说明:未尽事宜参见图纸设计、招标文件、答疑文件及相关规范图集</t>
  </si>
  <si>
    <t>758.29</t>
  </si>
  <si>
    <t>011701002001</t>
  </si>
  <si>
    <t>外脚手架</t>
  </si>
  <si>
    <t>1.位置:砌筑高度在3.6m以外的砌块内墙
2.其他说明:未尽事宜参见图纸设计、招标文件、答疑文件及相关规范图集</t>
  </si>
  <si>
    <t>754.35</t>
  </si>
  <si>
    <t>011701006001</t>
  </si>
  <si>
    <t>满堂脚手架</t>
  </si>
  <si>
    <t>1.位置:室内浇筑高度在3.6m以外的楼板
2.其他说明:未尽事宜参见图纸设计、招标文件、答疑文件及相关规范图集</t>
  </si>
  <si>
    <t>329.16</t>
  </si>
  <si>
    <t>011701006002</t>
  </si>
  <si>
    <t>1.位置:室内粉饰高度在3.6m以外的天棚粉饰
2.其他说明:未尽事宜参见图纸设计、招标文件、答疑文件及相关规范图集</t>
  </si>
  <si>
    <t>011701006003</t>
  </si>
  <si>
    <t>内墙粉饰增加改架工</t>
  </si>
  <si>
    <t>1.位置:室内粉饰高度在3.6m以外的内墙面粉饰增加改架工
2.其他说明:未尽事宜参见图纸设计、招标文件、答疑文件及相关规范图集</t>
  </si>
  <si>
    <t>324.67</t>
  </si>
  <si>
    <t>011703001001</t>
  </si>
  <si>
    <t>垂直运输</t>
  </si>
  <si>
    <t>1.建筑物建筑类型及结构形式:现浇框架结构
2.含单层层高超高垂直运输增加费
3.建筑物檐口高度、层数:檐口高度:8.45m,2层
4.其他说明:未尽事宜参见图纸设计、招标文件、答疑文件及相关规范图集</t>
  </si>
  <si>
    <t>合  计</t>
  </si>
  <si>
    <t>工程名称：京港澳高速、省道102与四港联动大道组合式互通立交房屋建筑工程-办公楼安装</t>
  </si>
  <si>
    <t>第1500章 办公楼安装</t>
  </si>
  <si>
    <t>030404017001</t>
  </si>
  <si>
    <t>配电箱</t>
  </si>
  <si>
    <t>1.名称:AC照明配电箱 
2.建议尺寸:500*500*100
3.接线端子材质、规格:铜芯,2.5mm2、4mm2、10mm2
4.安装方式:底距地1.8m嵌墙暗装
5.其他:未尽事宜参见施工图说明、图纸答疑及相关规范图集</t>
  </si>
  <si>
    <t>台</t>
  </si>
  <si>
    <t>030404017002</t>
  </si>
  <si>
    <t>1.名称:AL1照明配电箱
2.建议尺寸:500*500*100
3.接线端子材质、规格:铜芯,2.5mm2、4mm2
4.安装方式:底距地1.8m嵌墙暗装
5.其他:未尽事宜参见施工图说明、图纸答疑及相关规范图集</t>
  </si>
  <si>
    <t>030404017003</t>
  </si>
  <si>
    <t>1.名称:AL2照明配电箱
2.建议尺寸:300*300*100 
3.接线端子材质、规格:铜芯,2.5mm2
4.安装方式:底距地1.8m嵌墙暗装
5.其他:未尽事宜参见施工图说明、图纸答疑及相关规范图集</t>
  </si>
  <si>
    <t>030404017004</t>
  </si>
  <si>
    <t>1.名称:ALE应急照明配电箱
2.型号:HZ-PD-C8，600W
3.建议尺寸: 700*700*100
4.接线端子材质、规格:铜芯,2.5mm2
5.安装方式:底距地1.2m挂装输入电压为AC220V，
输出电压为DC24/36V
6.其他:未尽事宜参见施工图说明、图纸答疑及相关规范图集</t>
  </si>
  <si>
    <t>030404017005</t>
  </si>
  <si>
    <t>1.名称:ALM照明配电箱
2.建议尺寸:700*500*100
3.接线端子材质、规格:铜芯,4mm2
4.安装方式:底距地1.8m嵌墙暗装
5.其他:未尽事宜参见施工图说明、图纸答疑及相关规范图集</t>
  </si>
  <si>
    <t>030404017006</t>
  </si>
  <si>
    <t>1.名称:可燃气体探测箱（含探测器等附件）
2.建议尺寸: 600*500*300
3.安装方式:底距地1.8m嵌墙暗装、
4.其他:未尽事宜参见施工图说明、图纸答疑及相关规范图集</t>
  </si>
  <si>
    <t>030404017007</t>
  </si>
  <si>
    <t>1.名称:洗碗柜配电箱 
2.建议尺寸:600*500*300
3.安装方式:底距地1.8m嵌墙暗装
4.其他:未尽事宜参见施工图说明、图纸答疑及相关规范图集</t>
  </si>
  <si>
    <t>030404035001</t>
  </si>
  <si>
    <t>插座</t>
  </si>
  <si>
    <t>1.名称:挂机空调插座
2.规格:250V  16A
3.安装方式:暗装：底边距地 2.2m
4.其他:未尽事宜参见施工图说明、图纸答疑及相关规范图集</t>
  </si>
  <si>
    <t>13</t>
  </si>
  <si>
    <t>030404035002</t>
  </si>
  <si>
    <t>1.名称:柜机空调插座
2.规格:250V  16A
3.安装方式:暗装：底边距地 0.3m
4.其他:未尽事宜参见施工图说明、图纸答疑及相关规范图集</t>
  </si>
  <si>
    <t>030404035003</t>
  </si>
  <si>
    <t>1.名称:带保护接点暗装插座
2.规格:250V  10A
3.安装方式:暗装：底边距地 0.3m
4.其他:未尽事宜参见施工图说明、图纸答疑及相关规范图集</t>
  </si>
  <si>
    <t>56</t>
  </si>
  <si>
    <t>030404034001</t>
  </si>
  <si>
    <t>照明开关</t>
  </si>
  <si>
    <t>1.名称:开关
2.规格:250V  10A
3.安装方式:暗装：底边距地 1.3m
4.其他:未尽事宜参见施工图说明、图纸答疑及相关规范图集</t>
  </si>
  <si>
    <t>38</t>
  </si>
  <si>
    <t>030404034002</t>
  </si>
  <si>
    <t>1.名称:延迟开关
2.规格:250V  10A
3.安装方式:暗装：底边距地 1.3m
4.其他:未尽事宜参见施工图说明、图纸答疑及相关规范图集</t>
  </si>
  <si>
    <t>030411006001</t>
  </si>
  <si>
    <t>接线盒</t>
  </si>
  <si>
    <t>1.名称:开关（插座）接线盒
2.材质:塑料
3.其他:未尽事宜参见施工图说明、图纸答疑及相关规范图集</t>
  </si>
  <si>
    <t>117</t>
  </si>
  <si>
    <t>030412004001</t>
  </si>
  <si>
    <t>装饰灯</t>
  </si>
  <si>
    <t>1.名称:应急疏散指示标志灯
2.规格:HZ-BLZC-Ⅱ1LROE1W-E
3.安装方式:暗装,门口过梁上方0.2m安装
4.其他:未尽事宜参见施工图说明、图纸答疑及相关规范图集</t>
  </si>
  <si>
    <t>套</t>
  </si>
  <si>
    <t>12</t>
  </si>
  <si>
    <t>030412005001</t>
  </si>
  <si>
    <t>荧光灯</t>
  </si>
  <si>
    <t>1.名称:单管荧光灯
2.规格: 节能型 直管 T5 36W~220v
3.安装方式:吸顶安装
4.其他:未尽事宜参见施工图说明、图纸答疑及相关规范图集</t>
  </si>
  <si>
    <t>52</t>
  </si>
  <si>
    <t>030412002001</t>
  </si>
  <si>
    <t>工厂灯</t>
  </si>
  <si>
    <t>1.名称:防水防尘灯
2.规格:节能型 环形 T5 1x22w~220v
3.安装方式:吸顶安装
4.其他:未尽事宜参见施工图说明、图纸答疑及相关规范图集</t>
  </si>
  <si>
    <t>030412005002</t>
  </si>
  <si>
    <t>1.名称:嵌入式方格栅顶灯
2.规格: 节能型 直管 T5 3X12W~220v
3.安装方式:吊顶上安装
4.其他:未尽事宜参见施工图说明、图纸答疑及相关规范图集</t>
  </si>
  <si>
    <t>030412001001</t>
  </si>
  <si>
    <t>普通灯具</t>
  </si>
  <si>
    <t>1.名称:天棚灯
2.规格: 节能型 30W~220V
3.安装方式:吸顶安装
4.其他:未尽事宜参见施工图说明、图纸答疑及相关规范图集</t>
  </si>
  <si>
    <t>030412004002</t>
  </si>
  <si>
    <t>1.名称:自带电源的应急照明灯
2.规格:双头应急灯
3.安装方式:距地2.5米应急时间不小于60.0min
4.其他:未尽事宜参见施工图说明、图纸答疑及相关规范图集</t>
  </si>
  <si>
    <t>19</t>
  </si>
  <si>
    <t>030411006002</t>
  </si>
  <si>
    <t>112</t>
  </si>
  <si>
    <t>030411003001</t>
  </si>
  <si>
    <t>桥架</t>
  </si>
  <si>
    <t>1.名称:电缆防火桥架
2.规格:300*100
3.材质:钢制
4.接地方式:符合设计要求
5.其他:未尽事宜参见施工图说明、图纸答疑及相关规范图集</t>
  </si>
  <si>
    <t>54.48</t>
  </si>
  <si>
    <t>030408008001</t>
  </si>
  <si>
    <t>防火堵洞</t>
  </si>
  <si>
    <t>1.名称:防火堵洞
2.材质:详见图纸及设计说明
3.其他:未尽事宜参见施工图说明、图纸答疑及相关规范图集</t>
  </si>
  <si>
    <t>030413001001</t>
  </si>
  <si>
    <t>铁构件</t>
  </si>
  <si>
    <t>1.名称:桥架支架制作及安装
2.材质:型钢
3.除锈后刷樟丹二道，灰色调和漆二道
4.其他:未尽事宜参见施工图说明、图纸答疑及相关规范图集</t>
  </si>
  <si>
    <t>kg</t>
  </si>
  <si>
    <t>46.56</t>
  </si>
  <si>
    <t>030411001001</t>
  </si>
  <si>
    <t>配管</t>
  </si>
  <si>
    <t>1.名称:穿线管
2.材质:刚性阻燃管
3.规格:PC20
4.配置形式:暗敷
5.其他:未尽事宜参见施工图说明、图纸答疑及相关规范图集</t>
  </si>
  <si>
    <t>889.66</t>
  </si>
  <si>
    <t>030411001002</t>
  </si>
  <si>
    <t>1.名称:穿线管
2.材质:刚性阻燃管
3.规格:PC32
4.配置形式:暗敷
5.其他:未尽事宜参见施工图说明、图纸答疑及相关规范图集</t>
  </si>
  <si>
    <t>17</t>
  </si>
  <si>
    <t>030411001003</t>
  </si>
  <si>
    <t>1.名称:穿线管
2.材质:焊接钢管
3.规格:SC15
4.配置形式:暗敷
5.其他:未尽事宜参见施工图说明、图纸答疑及相关规范图集</t>
  </si>
  <si>
    <t>152.68</t>
  </si>
  <si>
    <t>030411004001</t>
  </si>
  <si>
    <t>配线</t>
  </si>
  <si>
    <t>1.名称:照明配线
2.配线形式:管内穿线
3.规格:BV-2.5mm^2
4.材质:铜芯
5.其他:未尽事宜参见施工图说明、图纸答疑及相关规范图集</t>
  </si>
  <si>
    <t>1160.74</t>
  </si>
  <si>
    <t>030411004002</t>
  </si>
  <si>
    <t>1.名称:照明配线
2.配线形式:管内穿线
3.规格:BV-4mm^2
4.材质:铜芯
5.其他:未尽事宜参见施工图说明、图纸答疑及相关规范图集</t>
  </si>
  <si>
    <t>1385.04</t>
  </si>
  <si>
    <t>030411004003</t>
  </si>
  <si>
    <t>1.名称:照明配线
2.配线形式:管内穿线
3.规格:BV-10mm^2
4.材质:铜芯
5.其他:未尽事宜参见施工图说明、图纸答疑及相关规范图集</t>
  </si>
  <si>
    <t>95.48</t>
  </si>
  <si>
    <t>030411004004</t>
  </si>
  <si>
    <t>1.名称:照明配线
2.配线形式:管内穿线
3.规格:WDZN-BYJ-2.5mm^2
4.材质:铜芯
5.其他:未尽事宜参见施工图说明、图纸答疑及相关规范图集</t>
  </si>
  <si>
    <t>340.96</t>
  </si>
  <si>
    <t>030411004005</t>
  </si>
  <si>
    <t>1.名称:照明配线
2.配线形式:桥架配线
3.规格:WDZN-BYJ-2.5mm^2
4.材质:铜芯
5.其他:未尽事宜参见施工图说明、图纸答疑及相关规范图集</t>
  </si>
  <si>
    <t>304.88</t>
  </si>
  <si>
    <t>030409002001</t>
  </si>
  <si>
    <t>接地母线</t>
  </si>
  <si>
    <t>1.名称:接地母线
2.材质:热镀锌扁钢
3.规格:-40*4
4.其他:未尽事宜参见施工图说明、图纸答疑及相关规范图集</t>
  </si>
  <si>
    <t>143.7</t>
  </si>
  <si>
    <t>030409003001</t>
  </si>
  <si>
    <t>避雷引下线</t>
  </si>
  <si>
    <t>1.名称:避雷引下线
2.材质:利用柱内主钢筋2根（不小于16钢筋）作引下线
3.含焊接点、接地电阻测试卡
4.其他:未尽事宜参见施工图说明、图纸答疑及相关规范图集</t>
  </si>
  <si>
    <t>65.9</t>
  </si>
  <si>
    <t>030409005001</t>
  </si>
  <si>
    <t>避雷网</t>
  </si>
  <si>
    <t>1.名称:避雷网
2.材质:热镀锌圆钢
3.规格:Φ10
4.安装方式:在女儿墙等处作接闪带
5.其他:未尽事宜参见施工图说明、图纸答疑及相关规范图集</t>
  </si>
  <si>
    <t>166.24</t>
  </si>
  <si>
    <t>030409008001</t>
  </si>
  <si>
    <t>等电位端子箱、测试板</t>
  </si>
  <si>
    <t>1.名称:总等电位端子箱
2.规格: 160*75*45
3.安装方式:暗装：底边距地 0.3m
4.其他:未尽事宜参见施工图说明、图纸答疑及相关规范图集</t>
  </si>
  <si>
    <t>030409008002</t>
  </si>
  <si>
    <t>1.名称:局部等电位端子箱
2.规格: 160*75*45
3.安装方式:暗装：底边距地 0.3m
4.其他:未尽事宜参见施工图说明、图纸答疑及相关规范图集</t>
  </si>
  <si>
    <t>040807002001</t>
  </si>
  <si>
    <t>供电系统调试</t>
  </si>
  <si>
    <t>1.名称:供电系统调试
2.电压（kV):1
3.其他:未尽事宜参见施工图说明、图纸答疑及相关规范图集</t>
  </si>
  <si>
    <t>系统</t>
  </si>
  <si>
    <t>040807003001</t>
  </si>
  <si>
    <t>接地装置调试</t>
  </si>
  <si>
    <t>1.名称:接地装置调试
2.其他:未尽事宜参见施工图说明、图纸答疑及相关规范图集</t>
  </si>
  <si>
    <t>030502003001</t>
  </si>
  <si>
    <t>分线接线箱（盒）</t>
  </si>
  <si>
    <t>1.名称:有线电视弱电箱 
2.建议尺寸:600*500*300
3.安装方式:底距地1.8m
4.其他:未尽事宜参见施工图说明、图纸答疑及相关规范图集</t>
  </si>
  <si>
    <t>030502003002</t>
  </si>
  <si>
    <t>1.名称:综合布线弱电箱
2.建议尺寸:600*500*300
3.安装方式:底距地1.8m
4.其他:未尽事宜参见施工图说明、图纸答疑及相关规范图集</t>
  </si>
  <si>
    <t>030502004001</t>
  </si>
  <si>
    <t>电视、电话插座</t>
  </si>
  <si>
    <t>1.名称:TO信息插座
2.安装方式:暗装：底边距地 0.3m
3.其他:未尽事宜参见施工图说明、图纸答疑及相关规范图集</t>
  </si>
  <si>
    <t>15</t>
  </si>
  <si>
    <t>030502004002</t>
  </si>
  <si>
    <t>1.名称:TP电话插座
2.安装方式:暗装：底边距地 0.3m
3.其他:未尽事宜参见施工图说明、图纸答疑及相关规范图集</t>
  </si>
  <si>
    <t>030502004003</t>
  </si>
  <si>
    <t>1.名称:TV电视插座
2.安装方式:暗装：底边距地 0.3m
3.其他:未尽事宜参见施工图说明、图纸答疑及相关规范图集</t>
  </si>
  <si>
    <t>030411006003</t>
  </si>
  <si>
    <t>31</t>
  </si>
  <si>
    <t>030411003002</t>
  </si>
  <si>
    <t>1.名称:电缆防火桥架
2.规格:200*100
3.材质:钢制
4.接地方式:符合设计要求
5.其他:未尽事宜参见施工图说明、图纸答疑及相关规范图集</t>
  </si>
  <si>
    <t>51.35</t>
  </si>
  <si>
    <t>030408008002</t>
  </si>
  <si>
    <t>030413001002</t>
  </si>
  <si>
    <t>37.67</t>
  </si>
  <si>
    <t>030411001004</t>
  </si>
  <si>
    <t>1.名称:穿线管
2.材质:刚性阻燃管
3.规格:PC16
4.配置形式:暗敷
5.其他:未尽事宜参见施工图说明、图纸答疑及相关规范图集</t>
  </si>
  <si>
    <t>109.7</t>
  </si>
  <si>
    <t>030411001005</t>
  </si>
  <si>
    <t>141.73</t>
  </si>
  <si>
    <t>030411004006</t>
  </si>
  <si>
    <t>1.名称:软导线
2.配线形式:管内穿线
3.规格:RVS-2*0.5mm^2
4.其他:未尽事宜参见施工图说明、图纸答疑及相关规范图集</t>
  </si>
  <si>
    <t>135.23</t>
  </si>
  <si>
    <t>030505005001</t>
  </si>
  <si>
    <t>射频同轴电缆</t>
  </si>
  <si>
    <t>1.名称:电视线
2.配线形式:管内穿线
3.规格:SYV-75-5
4.其他:未尽事宜参见施工图说明、图纸答疑及相关规范图集</t>
  </si>
  <si>
    <t>11.72</t>
  </si>
  <si>
    <t>030502005001</t>
  </si>
  <si>
    <t>双绞线缆</t>
  </si>
  <si>
    <t>1.名称:网络线
2.配线形式:管内穿线
3.规格:UTP6
4.其他:未尽事宜参见施工图说明、图纸答疑及相关规范图集</t>
  </si>
  <si>
    <t>157.8</t>
  </si>
  <si>
    <t>030411004007</t>
  </si>
  <si>
    <t>1.名称:软导线
2.配线形式:桥架配线
3.规格:RVS-2*0.5mm^2
4.材质:铜芯
5.其他:未尽事宜参见施工图说明、图纸答疑及相关规范图集</t>
  </si>
  <si>
    <t>179.63</t>
  </si>
  <si>
    <t>030502005002</t>
  </si>
  <si>
    <t>1.名称:网络线
2.配线形式:桥架配线
3.规格:UTP6
4.其他:未尽事宜参见施工图说明、图纸答疑及相关规范图集</t>
  </si>
  <si>
    <t>181.53</t>
  </si>
  <si>
    <t>031301017001</t>
  </si>
  <si>
    <t>脚手架搭拆</t>
  </si>
  <si>
    <t>1.名称:脚手架搭拆
2.其他:未尽事宜参见施工图说明、图纸答疑及相关规范图集</t>
  </si>
  <si>
    <t>项</t>
  </si>
  <si>
    <t>040101002001</t>
  </si>
  <si>
    <t>1.土壤类别:综合考虑
2.挖土深度:1m 内
3.含工作面
4.其他:详见相关图纸、招标文件及规范要求</t>
  </si>
  <si>
    <t>2.57</t>
  </si>
  <si>
    <t>040101003001</t>
  </si>
  <si>
    <t>1.名称:水表井开挖
2.土壤类别:综合考虑
3.挖土深度:2m以内
4.含工作面及放坡
5.其他:未尽事宜参见施工图说明、图纸答疑及相关规范图集</t>
  </si>
  <si>
    <t>17.07</t>
  </si>
  <si>
    <t>040103001001</t>
  </si>
  <si>
    <t>1.密实度要求:符合设计及规范要求
2.填方材料品种:素土
3.其他:未尽事宜参见施工图说明、图纸答疑及相关规范图集</t>
  </si>
  <si>
    <t>0.97</t>
  </si>
  <si>
    <t>040103002001</t>
  </si>
  <si>
    <t>余方弃置</t>
  </si>
  <si>
    <t>1.余土外运
2.运距:根据现场实际情况自主考虑
3.其他:未尽事宜参见施工图说明、图纸答疑及相关规范图集</t>
  </si>
  <si>
    <t>18.52</t>
  </si>
  <si>
    <t>031001007001</t>
  </si>
  <si>
    <t>复合管</t>
  </si>
  <si>
    <t>1.安装部位:室内
2.介质:给水
3.材质、规格:钢塑复合管DN25
4.连接形式:螺纹连接
5.压力试验及吹、洗设计要求:水压试验及水冲洗
6.其他:未尽事宜参见施工图说明、图纸答疑及相关规范图集</t>
  </si>
  <si>
    <t>10.44</t>
  </si>
  <si>
    <t>031001007002</t>
  </si>
  <si>
    <t>1.安装部位:室内
2.介质:给水
3.材质、规格:钢塑复合管DN32
4.连接形式:螺纹连接
5.压力试验及吹、洗设计要求:水压试验及水冲洗
6.其他:未尽事宜参见施工图说明、图纸答疑及相关规范图集</t>
  </si>
  <si>
    <t>16</t>
  </si>
  <si>
    <t>031001007003</t>
  </si>
  <si>
    <t>1.安装部位:室内
2.介质:给水
3.材质、规格:钢塑复合管DN40
4.连接形式:螺纹连接
5.压力试验及吹、洗设计要求:水压试验及水冲洗
6.其他:未尽事宜参见施工图说明、图纸答疑及相关规范图集</t>
  </si>
  <si>
    <t>16.28</t>
  </si>
  <si>
    <t>031001007004</t>
  </si>
  <si>
    <t>1.安装部位:室内
2.介质:给水
3.材质、规格:钢塑复合管DN50
4.连接形式:螺纹连接
5.压力试验及吹、洗设计要求:水压试验及水冲洗
6.其他:未尽事宜参见施工图说明、图纸答疑及相关规范图集</t>
  </si>
  <si>
    <t>1.2</t>
  </si>
  <si>
    <t>031001007005</t>
  </si>
  <si>
    <t>1.安装部位:室内
2.介质:给水
3.材质、规格:钢塑复合管DN70
4.连接形式:螺纹连接
5.压力试验及吹、洗设计要求:水压试验及水冲洗
6.其他:未尽事宜参见施工图说明、图纸答疑及相关规范图集</t>
  </si>
  <si>
    <t>9.07</t>
  </si>
  <si>
    <t>1.安装部位:室内
2.介质:给水
3.材质、规格:无规共聚聚丙烯PP-R  S5系列 DN15
4.连接形式:热熔连接
5.压力试验及吹、洗设计要求:水压试验及水冲洗
6.含成品管卡
7.其他:未尽事宜参见施工图说明、图纸答疑及相关规范图集</t>
  </si>
  <si>
    <t>4.17</t>
  </si>
  <si>
    <t>031001006002</t>
  </si>
  <si>
    <t>1.安装部位:室内
2.介质:给水
3.材质、规格:无规共聚聚丙烯PP-R  S5系列 DN20
4.连接形式:热熔连接
5.压力试验及吹、洗设计要求:水压试验及水冲洗
6.含成品管卡
7.其他:未尽事宜参见施工图说明、图纸答疑及相关规范图集</t>
  </si>
  <si>
    <t>13.59</t>
  </si>
  <si>
    <t>031001006003</t>
  </si>
  <si>
    <t>1.安装部位:室内
2.介质:给水
3.材质、规格:无规共聚聚丙烯PP-R  S5系列 DN25
4.连接形式:热熔连接
5.压力试验及吹、洗设计要求:水压试验及水冲洗
6.含成品管卡
7.其他:未尽事宜参见施工图说明、图纸答疑及相关规范图集</t>
  </si>
  <si>
    <t>9</t>
  </si>
  <si>
    <t>031001006004</t>
  </si>
  <si>
    <t>1.安装部位:室内
2.介质:给水
3.材质、规格:无规共聚聚丙烯PP-R  S5系列 DN32
4.连接形式:热熔连接
5.压力试验及吹、洗设计要求:水压试验及水冲洗
6.含成品管卡
7.其他:未尽事宜参见施工图说明、图纸答疑及相关规范图集</t>
  </si>
  <si>
    <t>32.79</t>
  </si>
  <si>
    <t>031001006005</t>
  </si>
  <si>
    <t>1.安装部位:室内
2.介质:给水
3.材质、规格:无规共聚聚丙烯PP-R  S5系列 DN50
4.连接形式:热熔连接
5.压力试验及吹、洗设计要求:水压试验及水冲洗
6.含成品管卡
7.其他:未尽事宜参见施工图说明、图纸答疑及相关规范图集</t>
  </si>
  <si>
    <t>11.6</t>
  </si>
  <si>
    <t>031002001001</t>
  </si>
  <si>
    <t>管道支架</t>
  </si>
  <si>
    <t>1.名称:管道支架
2.材质:型钢
3.刷油遍数:除锈后刷樟丹二道,灰色调和漆二道
4.其他:未尽事宜参见施工图说明、图纸答疑及相关规范图集</t>
  </si>
  <si>
    <t>1195.71</t>
  </si>
  <si>
    <t>031208002001</t>
  </si>
  <si>
    <t>管道绝热</t>
  </si>
  <si>
    <t>1.绝热材料品种:橡塑管壳
2.绝热厚度:30mm
3.管道外径:DN80及以下
4.其他:未尽事宜参见施工图说明、图纸答疑及相关规范图集</t>
  </si>
  <si>
    <t>0.9</t>
  </si>
  <si>
    <t>031002003001</t>
  </si>
  <si>
    <t>套管</t>
  </si>
  <si>
    <t>1.名称:穿墙钢套管
2.材质:焊接钢管
3.规格:介质管道DN20
4.填料材质:阻燃密实材料和防水油膏
5.含留洞、堵洞
6.其他:未尽事宜参见施工图说明、图纸答疑及相关规范图集</t>
  </si>
  <si>
    <t>031002003002</t>
  </si>
  <si>
    <t>1.名称:穿墙钢套管
2.材质:焊接钢管
3.规格:介质管道DN32
4.填料材质:阻燃密实材料和防水油膏
5.含留洞、堵洞
6.其他:未尽事宜参见施工图说明、图纸答疑及相关规范图集</t>
  </si>
  <si>
    <t>031002003003</t>
  </si>
  <si>
    <t>1.名称:穿墙钢套管
2.材质:焊接钢管
3.规格:介质管道DN40
4.填料材质:阻燃密实材料和防水油膏
5.含留洞、堵洞
6.其他:未尽事宜参见施工图说明、图纸答疑及相关规范图集</t>
  </si>
  <si>
    <t>031002003004</t>
  </si>
  <si>
    <t>1.名称: 刚性防水套管
2.材质:焊接钢管
3.规格:介质管道DN70
4.填料材质:阻燃密实材料和防水油膏
5.含留洞、堵洞
6.其他:未尽事宜参见施工图说明、图纸答疑及相关规范图集</t>
  </si>
  <si>
    <t>031002003005</t>
  </si>
  <si>
    <t>1.名称:穿楼板钢套管
2.材质:焊接钢管
3.规格:介质管道DN50
4.填料材质:阻燃密实材料和防水油膏
5.含留洞、堵洞
6.其他:未尽事宜参见施工图说明、图纸答疑及相关规范图集</t>
  </si>
  <si>
    <t>031002003006</t>
  </si>
  <si>
    <t>1.名称:穿楼板钢套管
2.材质:焊接钢管
3.规格:介质管道DN70
4.填料材质:阻燃密实材料和防水油膏
5.含留洞、堵洞
6.其他:未尽事宜参见施工图说明、图纸答疑及相关规范图集</t>
  </si>
  <si>
    <t>031003001001</t>
  </si>
  <si>
    <t>螺纹阀门</t>
  </si>
  <si>
    <t>1.类型:球阀
2.规格:DN15
3.连接形式:螺纹连接
4.其他:未尽事宜参见施工图说明、图纸答疑及相关规范图集</t>
  </si>
  <si>
    <t>031003001002</t>
  </si>
  <si>
    <t>1.类型:球阀
2.规格:DN50
3.连接形式:螺纹连接
4.其他:未尽事宜参见施工图说明、图纸答疑及相关规范图集</t>
  </si>
  <si>
    <t>031003001003</t>
  </si>
  <si>
    <t>1.类型:自动排气阀
2.规格:DN25
3.连接形式:螺纹连接
4.其他:未尽事宜参见施工图说明、图纸答疑及相关规范图集</t>
  </si>
  <si>
    <t>031003001004</t>
  </si>
  <si>
    <t>1.类型:真空破坏器  水平直通形（压力型）
2.规格:VV-HFB  DN25
3.材质:全铜或不锈钢
4.连接形式:螺纹连接
5.其他:未尽事宜参见施工图说明、图纸答疑及相关规范图集</t>
  </si>
  <si>
    <t>031003001005</t>
  </si>
  <si>
    <t>1.类型:铜质截止阀
2.规格:DN15
3.连接形式:螺纹连接
4.其他:未尽事宜参见施工图说明、图纸答疑及相关规范图集</t>
  </si>
  <si>
    <t>031003013001</t>
  </si>
  <si>
    <t>水表组</t>
  </si>
  <si>
    <t>1.安装部位(室内外）:室外
2.型号、规格:DN70
3.连接形式:法兰连接
4.附件配置:闸阀、止回阀、平焊法兰
5.其他:未尽事宜参见施工图说明、图纸答疑及相关规范图集</t>
  </si>
  <si>
    <t>组</t>
  </si>
  <si>
    <t>031004014001</t>
  </si>
  <si>
    <t>给、排水附(配)件</t>
  </si>
  <si>
    <t>1.名称:陶瓷阀芯水龙头
2.型号、规格:DN15
3.安装方式:螺纹连接
4.五金配件应采用与卫生洁具配套的节水型
5.其他:未尽事宜参见施工图说明、图纸答疑及相关规范图集</t>
  </si>
  <si>
    <t>031004006001</t>
  </si>
  <si>
    <t>大便器</t>
  </si>
  <si>
    <t>1.名称:蹲便器
2.材质:陶瓷
3.规格、类型:液压脚踏冲洗阀蹲式大便器
4.组装形式:包括配套五金及给排水附件（节水型）
5.其他:未尽事宜参见施工图说明、图纸答疑及相关规范图集</t>
  </si>
  <si>
    <t>031004007001</t>
  </si>
  <si>
    <t>小便器</t>
  </si>
  <si>
    <t>1.名称:感应式小便器
2.材质:陶瓷
3.规格、类型:感应式冲洗阀壁挂式小便器
4.组装形式:包括配套五金及给排水附件（节水型）
5.其他:未尽事宜参见施工图说明、图纸答疑及相关规范图集</t>
  </si>
  <si>
    <t>031004003001</t>
  </si>
  <si>
    <t>洗脸盆</t>
  </si>
  <si>
    <t>1.名称:台式洗脸盆
2.材质:陶瓷
3.规格、类型:带混合冷热水龙头
4.组装形式:包括配套五金及给排水附件（节水型）
5.其他:未尽事宜参见施工图说明、图纸答疑及相关规范图集</t>
  </si>
  <si>
    <t>031004008001</t>
  </si>
  <si>
    <t>其他成品卫生器具</t>
  </si>
  <si>
    <t>1.名称:拖布池
2.材质:陶瓷
3.规格、类型:附背式拖布池
4.组装形式:包括配套五金及给排水附件（节水型）
5.其他:未尽事宜参见施工图说明、图纸答疑及相关规范图集</t>
  </si>
  <si>
    <t>030901013001</t>
  </si>
  <si>
    <t>灭火器</t>
  </si>
  <si>
    <t>1.名称:手提式干粉磷酸盐灭火器
2.形式:手提式（含灭火器箱）
3.规格、型号:MF／ABC4型
4.其他:未尽事宜参见施工图说明、图纸答疑及相关规范图集</t>
  </si>
  <si>
    <t>具</t>
  </si>
  <si>
    <t>10</t>
  </si>
  <si>
    <t>030901010001</t>
  </si>
  <si>
    <t>室内消火栓</t>
  </si>
  <si>
    <t>1.名称:自救式消防软管卷盘箱
2.安装方式:半暗装
3.型号、规格:JPS1.0-19
4.其他:未尽事宜参见施工图说明、图纸答疑及相关规范图集</t>
  </si>
  <si>
    <t>040504001001</t>
  </si>
  <si>
    <t>水表井</t>
  </si>
  <si>
    <t>1.检查井型号:2.15*1.1*1.4
2.管道管径:DN80
3.井深:按设计要求
4.垫层、基础材质及厚度:详见图集05S502-43
5.砌筑材料品种、规格、强度等级:详见图集05S502-43
6.勾缝、抹面要求:详见图集05S502-43
7.井盖、井圈材质及规格:详见图集05S502-43
8.盖板强度等级:详见图集05S502-43
9.踏步:塑钢材料，满足设计及规范要求
10.井周回填及井口加固方法:详见图集05S502-43
11.商品混凝土运距:自行考虑
12.参考图集:05S502-43
13.包含模板制作、安装、拆除
14.包含钢筋加工、安装
15.其他：未尽事宜参见施工图说明、图纸答疑及相关规范图集</t>
  </si>
  <si>
    <t>座</t>
  </si>
  <si>
    <t>031001006006</t>
  </si>
  <si>
    <t>1.安装部位:室内
2.介质:排水
3.材质:普通排水UPVC管
4.规格:De50
5.连接形式:承插粘接连接
6.含成品管卡
7.其他:未尽事宜参见施工图说明、图纸答疑、招标文件及相关规范图集</t>
  </si>
  <si>
    <t>18.63</t>
  </si>
  <si>
    <t>031001006007</t>
  </si>
  <si>
    <t>1.安装部位:室内
2.介质:排水
3.材质:普通排水UPVC管
4.规格:De110
5.连接形式:承插粘接连接
6.含成品管卡
7.其他:未尽事宜参见施工图说明、图纸答疑、招标文件及相关规范图集</t>
  </si>
  <si>
    <t>41.03</t>
  </si>
  <si>
    <t>031001006008</t>
  </si>
  <si>
    <t>1.安装部位:室内
2.介质:排水
3.材质:静音排水UPVC管
4.规格:De110
5.连接形式:承插粘接连接
6.含成品管卡、阻水圈和透气帽
7.其他:未尽事宜参见施工图说明、图纸答疑、招标文件及相关规范图集</t>
  </si>
  <si>
    <t>031208002002</t>
  </si>
  <si>
    <t>1.绝热材料品种:石棉灰胶泥，外缠玻璃布
2.绝热厚度:15mm
3.管道外径:DN125及以下
4.其他:未尽事宜参见施工图说明、图纸答疑及相关规范图集</t>
  </si>
  <si>
    <t>0.41</t>
  </si>
  <si>
    <t>031002003007</t>
  </si>
  <si>
    <t>1.名称:刚性防水套管
2.材质:焊接钢管
3.规格:介质管道De110
4.填料材质:阻燃密实材料和防水油膏
5.含留洞、堵洞
6.其他:未尽事宜参见施工图说明、图纸答疑、招标文件及相关规范图集</t>
  </si>
  <si>
    <t>031004014002</t>
  </si>
  <si>
    <t>1.名称:带存水弯地漏
2.规格:DN50
3.其他:未尽事宜参见施工图说明、图纸答疑、招标文件及相关规范图集</t>
  </si>
  <si>
    <t>031004019001</t>
  </si>
  <si>
    <t>隔油器</t>
  </si>
  <si>
    <t>1.名称:埋地式不锈钢隔油器
2.型号、规格:De110   处理量1吨/小时
3.安装部位:埋地
4.其他:未尽事宜参见施工图说明、图纸答疑、招标文件及相关规范图集</t>
  </si>
  <si>
    <t>03B001</t>
  </si>
  <si>
    <t>厨房地沟除渣箱</t>
  </si>
  <si>
    <t>1.名称:厨房地沟除渣箱
2.安装详04S301-91
3.未尽事宜参见施工图说明、图纸答疑、招标文件及相关规范图集</t>
  </si>
  <si>
    <t>030702001001</t>
  </si>
  <si>
    <t>碳钢通风管道</t>
  </si>
  <si>
    <t>1.名称:通风管
2.材质:镀锌钢板
3.形状:矩形
4.规格:500*400mm
5.板材厚度:0.75mm以内
6.管件、法兰等附件及支架设计要求:管件和支架制作安装
7.接口形式:咬口
8.其他:未尽事宜参见施工图说明、图纸答疑及相关规范图集</t>
  </si>
  <si>
    <t>11.92</t>
  </si>
  <si>
    <t>030703019001</t>
  </si>
  <si>
    <t>柔性接口</t>
  </si>
  <si>
    <t>1.名称:柔性接口
2.其他:未尽事宜参见施工图说明、图纸答疑及相关规范图集</t>
  </si>
  <si>
    <t>1.08</t>
  </si>
  <si>
    <t>030701010001</t>
  </si>
  <si>
    <t>油烟净化器</t>
  </si>
  <si>
    <t>1.名称:油烟净化器
2.规格:90w，6000立方米/小时，净化率80%
3.其他:未尽事宜参见施工图说明、图纸答疑及相关规范图集</t>
  </si>
  <si>
    <t>030108001001</t>
  </si>
  <si>
    <t>离心式通风机</t>
  </si>
  <si>
    <t>1.名称:排烟风机
2.规格:CDZ-2.8-1450，4500m3/h N=550W 250Pa
3.含钢丝防虫网20目，铝合金百叶挡雨板、尺寸500*500mm，接烟罩900×2570mm、1.5厚镀锌铁皮
4.其他:未尽事宜参见施工图说明、图纸答疑及相关规范图集</t>
  </si>
  <si>
    <t>030108006001</t>
  </si>
  <si>
    <t>其他风机</t>
  </si>
  <si>
    <t>1.名称:壁式排风机
2.规格:DFBZ-NO.2.8-1450 950m3/h  N=40W  41Pa
3.含防虫网网孔10*10
4.其他:未尽事宜参见施工图说明、图纸答疑及相关规范图集</t>
  </si>
  <si>
    <t>030703007001</t>
  </si>
  <si>
    <t>碳钢风口、散流器、百叶窗</t>
  </si>
  <si>
    <t>1.名称:防雨水百叶风口
2.规格:400X400mm
3.其他:未尽事宜参见施工图说明、图纸答疑及相关规范图集</t>
  </si>
  <si>
    <t>030701003001</t>
  </si>
  <si>
    <t>分体式空调</t>
  </si>
  <si>
    <t>1.名称:分体空调
2.规格:1.5P，能效等级不低于2级
3.其他:未尽事宜参见施工图说明、图纸答疑及相关规范图集</t>
  </si>
  <si>
    <t>030701003002</t>
  </si>
  <si>
    <t>1.名称:分体空调
2.规格:3P，能效等级不低于2级
3.其他:未尽事宜参见施工图说明、图纸答疑及相关规范图集</t>
  </si>
  <si>
    <t>030704001001</t>
  </si>
  <si>
    <t>通风工程检测、调试</t>
  </si>
  <si>
    <t>1.系统形式:通风工程检测、调试
2.其他:未尽事宜参见施工图说明、图纸答疑及相关规范图集</t>
  </si>
  <si>
    <t>工程名称：京港澳高速、省道102与四港联动大道组合式互通立交房屋建筑工程-宿舍楼建筑装饰</t>
  </si>
  <si>
    <t>第1500章 宿舍楼建筑装饰</t>
  </si>
  <si>
    <t>809.83</t>
  </si>
  <si>
    <t>234.59</t>
  </si>
  <si>
    <t>1065.43</t>
  </si>
  <si>
    <t>944.93</t>
  </si>
  <si>
    <t>142.06</t>
  </si>
  <si>
    <t>80.91</t>
  </si>
  <si>
    <t>48.7</t>
  </si>
  <si>
    <t>40</t>
  </si>
  <si>
    <t>191.91</t>
  </si>
  <si>
    <t>16.06</t>
  </si>
  <si>
    <t>50.33</t>
  </si>
  <si>
    <t>28.78</t>
  </si>
  <si>
    <t>010504001001</t>
  </si>
  <si>
    <t>直形墙</t>
  </si>
  <si>
    <t>11.56</t>
  </si>
  <si>
    <t>112.08</t>
  </si>
  <si>
    <t>24.71</t>
  </si>
  <si>
    <t>93.49</t>
  </si>
  <si>
    <t>3.45</t>
  </si>
  <si>
    <t>96.18</t>
  </si>
  <si>
    <t>0.28</t>
  </si>
  <si>
    <t>4.16</t>
  </si>
  <si>
    <t>10.9</t>
  </si>
  <si>
    <t>9.55</t>
  </si>
  <si>
    <t>21.76</t>
  </si>
  <si>
    <t>27.42</t>
  </si>
  <si>
    <t>1.801</t>
  </si>
  <si>
    <t>21.138</t>
  </si>
  <si>
    <t>22.487</t>
  </si>
  <si>
    <t>43.416</t>
  </si>
  <si>
    <t>1.783</t>
  </si>
  <si>
    <t>2.318</t>
  </si>
  <si>
    <t>14.739</t>
  </si>
  <si>
    <t>54.23</t>
  </si>
  <si>
    <t>270.04</t>
  </si>
  <si>
    <t>41.51</t>
  </si>
  <si>
    <t>010402001003</t>
  </si>
  <si>
    <t>1.砌块品种、规格、强度等级:A3.5加气混凝土砌块
2.墙体厚度:100mm
3.砂浆强度等级:Mb5专用砂浆
4.其他:砌筑高度≤3.6m部分
5.其他说明:未尽事宜参见图纸设计、招标文件、答疑文件及相关规范图集</t>
  </si>
  <si>
    <t>27.47</t>
  </si>
  <si>
    <t>010402001004</t>
  </si>
  <si>
    <t>1.砌块品种、规格、强度等级:A3.5加气混凝土砌块
2.墙体厚度:100mm
3.砂浆强度等级:Mb5专用砂浆
4.其他:砌筑高度＞3.6m部分
5.其他说明:未尽事宜参见图纸设计、招标文件、答疑文件及相关规范图集</t>
  </si>
  <si>
    <t>12.95</t>
  </si>
  <si>
    <t>22.88</t>
  </si>
  <si>
    <t>1149.3</t>
  </si>
  <si>
    <t>595.94</t>
  </si>
  <si>
    <t>8.77</t>
  </si>
  <si>
    <t>12.38</t>
  </si>
  <si>
    <t>8.41</t>
  </si>
  <si>
    <t>2.51</t>
  </si>
  <si>
    <t>4.26</t>
  </si>
  <si>
    <t>1.部位：一层宿舍
2.素土夯实
3.150mm厚3:7灰土
4.60mm厚C15混凝土垫层
5.素水泥浆一道
6.20mm厚1:3干硬性水泥砂浆
7.10mm厚600*600mm地砖铺实拍平,稀水泥浆擦缝
8.砂浆均采用预拌砂浆
9.参考图集：12YJ1 地201
10.其他说明:未尽事宜参见图纸设计、招标文件、答疑文件及相关规范图集</t>
  </si>
  <si>
    <t>440.47</t>
  </si>
  <si>
    <t>1.部位：一层盥洗室、卫生间、洗衣房
2.素土夯实
3.150mm厚3:7灰土
4.60mm厚C15混凝土垫层
5.素水泥浆一道
6.最薄处20mm厚1:3水泥砂浆找平层
7.1.5mm厚合成高分子防水涂料，防水层在内墙面上翻250mm高
8.30mm厚1:3干硬性水泥砂浆
9.300*300mm防滑地砖铺实拍平,稀水泥浆擦缝
10.砂浆均采用预拌砂浆
11.参考图集：12YJ1 地202F
12.其他说明:未尽事宜参见图纸设计、招标文件、答疑文件及相关规范图集</t>
  </si>
  <si>
    <t>113.49</t>
  </si>
  <si>
    <t>1.部位：一层门厅、走廊、其他房间
2.素土夯实
3.150mm厚3:7灰土
4.60mm厚C15混凝土垫层
5.素水泥浆一道
6.30mm厚1:3干硬性水泥砂浆
7.20mm厚600*600mm花岗石板,稀水泥浆擦缝
8.砂浆均采用预拌砂浆
9.参考图集：12YJ1 地205
10.其他说明:未尽事宜参见图纸设计、招标文件、答疑文件及相关规范图集</t>
  </si>
  <si>
    <t>156.38</t>
  </si>
  <si>
    <t>1.部位:二层走廊、宿舍、其他房间
2.素水泥浆一道
3.20mm厚1:3干硬性水泥砂浆
4.10mm厚600*600mm地砖铺实拍平,稀水泥浆擦缝
5.砂浆均采用预拌砂浆
6.参考图集：12YJ1 楼201
7.其他说明:未尽事宜参见图纸设计、招标文件、答疑文件及相关规范图集</t>
  </si>
  <si>
    <t>457.94</t>
  </si>
  <si>
    <t>1.部位：二层盥洗室、卫生间、洗衣房
2.素水泥浆一道
3.最薄处20mm厚1:3水泥砂浆找平层
4.1.5mm厚合成高分子防水涂料，防水层在内墙面上翻250mm高
5.30mm厚1:3干硬性水泥砂浆
6.300*300mm防滑地砖铺实拍平,稀水泥浆擦缝
7.砂浆均采用预拌砂浆
8.参考图集：12YJ1 地202F
9.其他说明:未尽事宜参见图纸设计、招标文件、答疑文件及相关规范图集</t>
  </si>
  <si>
    <t>106.67</t>
  </si>
  <si>
    <t>134.2</t>
  </si>
  <si>
    <t>790.63</t>
  </si>
  <si>
    <t>2284.85</t>
  </si>
  <si>
    <t>538.23</t>
  </si>
  <si>
    <t>2823.08</t>
  </si>
  <si>
    <t>545.3</t>
  </si>
  <si>
    <t>220.16</t>
  </si>
  <si>
    <t>601.84</t>
  </si>
  <si>
    <t>1051.29</t>
  </si>
  <si>
    <t>981.66</t>
  </si>
  <si>
    <t>1071.65</t>
  </si>
  <si>
    <t>13.27</t>
  </si>
  <si>
    <t>127.15</t>
  </si>
  <si>
    <t>75</t>
  </si>
  <si>
    <t>89.1</t>
  </si>
  <si>
    <t>23.7</t>
  </si>
  <si>
    <t>112.37</t>
  </si>
  <si>
    <t>71.03</t>
  </si>
  <si>
    <t>113.94</t>
  </si>
  <si>
    <t>88.41</t>
  </si>
  <si>
    <t>28.12</t>
  </si>
  <si>
    <t>1.名称：FM乙1521a
2.材质：钢制乙级防火门
3.洞口尺寸：1500mm*2100mm
4.包含闭门器、顺位器、门锁及五金配件
5.其他说明:未尽事宜参见图纸设计、招标文件、答疑文件及相关规范图集</t>
  </si>
  <si>
    <t>1.名称：FM乙1521
2.材质：钢制乙级防火门
3.洞口尺寸：1500mm*2100mm
4.包含闭门器、顺位器、门锁及五金配件
5.其他说明:未尽事宜参见图纸设计、招标文件、答疑文件及相关规范图集</t>
  </si>
  <si>
    <t>1.成品钢木门
2.门代号:M1024
3.洞口尺寸：1000mm*2400mm
4.包含所有锁具、五金配件
5.其他说明:未尽事宜参见图纸设计、招标文件、答疑文件及相关规范图集</t>
  </si>
  <si>
    <t>34</t>
  </si>
  <si>
    <t>1.成品订制玻璃门
2.门代号:DM-1
3.洞口尺寸：6600mm*2600mm
4.包含所有锁具、五金配件
5.其他说明:未尽事宜参见图纸设计、招标文件、答疑文件及相关规范图集</t>
  </si>
  <si>
    <t>010805005003</t>
  </si>
  <si>
    <t>1.平开全玻门
2.门代号:M1521
3.洞口尺寸：1500mm*2100mm
4.包含所有锁具、五金配件
5.其他说明:未尽事宜参见图纸设计、招标文件、答疑文件及相关规范图集</t>
  </si>
  <si>
    <t>14.4</t>
  </si>
  <si>
    <t>135.6</t>
  </si>
  <si>
    <t>7.13</t>
  </si>
  <si>
    <t>19.93</t>
  </si>
  <si>
    <t>18.46</t>
  </si>
  <si>
    <t>90.24</t>
  </si>
  <si>
    <t>718.9</t>
  </si>
  <si>
    <t>188.93</t>
  </si>
  <si>
    <t>上人保温平屋面</t>
  </si>
  <si>
    <t>1.最薄处30mm厚找坡2%找坡层1：8憎水型膨胀珍珠岩
2.20mm厚1:2.5水泥砂浆找平层
3.80mm厚挤塑聚苯板，防火等级B1级
4.30mm厚C20细石混凝土找平层 
5.3mm厚自粘聚酯胎改性沥青防水卷材，包含防水层上翻及附加层
6.0.4mm厚聚乙烯膜一层
7.25mm厚1:3干硬性水泥砂浆结合层
8.8~10mm厚防滑地砖铺平压实，缝宽5~8mm，1:1水泥砂浆填缝
9.混凝土种类:商品混凝土
10.混凝土运距:自行考虑
11.参考图集：12YJ1 屋101
12.其他说明:未尽事宜参见图纸设计、招标文件、答疑文件及相关规范图集</t>
  </si>
  <si>
    <t>128.36</t>
  </si>
  <si>
    <t>18.51</t>
  </si>
  <si>
    <t>010902003003</t>
  </si>
  <si>
    <t>33.17</t>
  </si>
  <si>
    <t>81.4</t>
  </si>
  <si>
    <t>71.4</t>
  </si>
  <si>
    <t>011303001001</t>
  </si>
  <si>
    <t>轻钢玻璃雨篷</t>
  </si>
  <si>
    <t>1.轻钢玻璃雨棚
2.其他说明:未尽事宜参见图纸设计、招标文件、答疑文件及相关规范图集</t>
  </si>
  <si>
    <t>5.85</t>
  </si>
  <si>
    <t>192.9</t>
  </si>
  <si>
    <t>9.77</t>
  </si>
  <si>
    <t>24.85</t>
  </si>
  <si>
    <t>9.15</t>
  </si>
  <si>
    <t>42.77</t>
  </si>
  <si>
    <t>1.79</t>
  </si>
  <si>
    <t>13.78</t>
  </si>
  <si>
    <t>1.独立卫生间排气道
2.规格:200*200mm
3.做法:详见图集16J916-1，P9 A-W-6
4.其他说明:未尽事宜参见图纸设计、招标文件、答疑文件及相关规范图集</t>
  </si>
  <si>
    <t>397.8</t>
  </si>
  <si>
    <t>1.风帽，型号A-W-Φ300
2.做法:详见图集16J916-1，P9 A-W-6
3.其他说明:未尽事宜参见图纸设计、招标文件、答疑文件及相关规范图集</t>
  </si>
  <si>
    <t>011501018001</t>
  </si>
  <si>
    <t>洗衣池</t>
  </si>
  <si>
    <t>1.成品不锈钢洗衣池，布置详见图纸
2.其他说明:未尽事宜参见图纸设计、招标文件、答疑文件及相关规范图集</t>
  </si>
  <si>
    <t>2.1</t>
  </si>
  <si>
    <t>1478.38</t>
  </si>
  <si>
    <t>1769.72</t>
  </si>
  <si>
    <t>592.7</t>
  </si>
  <si>
    <t>797.78</t>
  </si>
  <si>
    <t>011701003001</t>
  </si>
  <si>
    <t>里脚手架</t>
  </si>
  <si>
    <t>1.位置:女儿墙砌筑脚手架
2.其他说明:未尽事宜参见图纸设计、招标文件、答疑文件及相关规范图集</t>
  </si>
  <si>
    <t>49.49</t>
  </si>
  <si>
    <t>工程名称：京港澳高速、省道102与四港联动大道组合式互通立交房屋建筑工程-宿舍楼安装</t>
  </si>
  <si>
    <t>第1500章 宿舍楼安装</t>
  </si>
  <si>
    <t>1.名称:AL1照明配电箱
2.建议尺寸:600*500*300
3.接线端子材质、规格:铜芯,6mm2
4.安装方式:底距地1.8m嵌墙暗装
5.其他:未尽事宜参见施工图说明、图纸答疑及相关规范图集</t>
  </si>
  <si>
    <t>1.名称:AL2照明配电箱
2.建议尺寸:600*500*300
3.接线端子材质、规格:铜芯,6mm2
4.安装方式:底距地1.8m嵌墙暗装
5.其他:未尽事宜参见施工图说明、图纸答疑及相关规范图集</t>
  </si>
  <si>
    <t>1.名称:AL照明配电箱 
2.建议尺寸:300*300*100
3.接线端子材质、规格:铜芯,2.5mm2、4mm2
4.安装方式:底距地1.8m嵌墙暗装
5.其他:未尽事宜参见施工图说明、图纸答疑及相关规范图集</t>
  </si>
  <si>
    <t>1.名称:ALM照明配电箱
2.建议尺寸:400*400*100 
3.接线端子材质、规格:铜芯,2.5mm2、4mm2、6mm2
4.安装方式:底距地1.8m嵌墙暗装
5.其他:未尽事宜参见施工图说明、图纸答疑及相关规范图集</t>
  </si>
  <si>
    <t>1.名称:APZ照明配电箱
2.建议尺寸:500*700*200 
3.安装方式:底距地1.8m嵌墙暗装
4.其他:未尽事宜参见施工图说明、图纸答疑及相关规范图集</t>
  </si>
  <si>
    <t>1.名称:排气扇插座 
2.规格:防溅型250V  10A
3.安装方式:距地2.0米
4.其他:未尽事宜参见施工图说明、图纸答疑及相关规范图集</t>
  </si>
  <si>
    <t>1.名称:热水器插座
2.规格:防溅型250V  10A
3.安装方式:距地2.0米
4.其他:未尽事宜参见施工图说明、图纸答疑及相关规范图集</t>
  </si>
  <si>
    <t>030404035004</t>
  </si>
  <si>
    <t>1.名称:卫生间插座
2.规格:防溅型250V  10A
3.安装方式:距地1.5米
4.其他:未尽事宜参见施工图说明、图纸答疑及相关规范图集</t>
  </si>
  <si>
    <t>030404035005</t>
  </si>
  <si>
    <t>1.名称:洗衣机插座
2.规格:防溅型250V  10A
3.安装方式:距地1.5米
4.其他:未尽事宜参见施工图说明、图纸答疑及相关规范图集</t>
  </si>
  <si>
    <t>030404035006</t>
  </si>
  <si>
    <t>102</t>
  </si>
  <si>
    <t>81</t>
  </si>
  <si>
    <t>1.名称:双联开关
2.规格:250V  10A
3.安装方式:暗装：底边距地 1.3m
4.其他:未尽事宜参见施工图说明、图纸答疑及相关规范图集</t>
  </si>
  <si>
    <t>030404034003</t>
  </si>
  <si>
    <t>339</t>
  </si>
  <si>
    <t>1.名称:应急疏散指示标识灯(向左)
2.规格:HZ-BLZC-Ⅱ1LROE1W-E
3.安装方式:暗装,门口过梁上方0.2m安装
4.其他:未尽事宜参见施工图说明、图纸答疑及相关规范图集</t>
  </si>
  <si>
    <t>030412004003</t>
  </si>
  <si>
    <t>1.名称:应急疏散指示标识灯(向右)
2.规格:HZ-BLZC-Ⅱ1LROE1W-E
3.安装方式:暗装,门口过梁上方0.2m安装
4.其他:未尽事宜参见施工图说明、图纸答疑及相关规范图集</t>
  </si>
  <si>
    <t>030412004004</t>
  </si>
  <si>
    <t>1.名称:应急疏散指示标识灯(向左、向右)
2.规格:HZ-BLZC-Ⅱ1LROE1W-E
3.安装方式:暗装,门口过梁上方0.2m安装
4.其他:未尽事宜参见施工图说明、图纸答疑及相关规范图集</t>
  </si>
  <si>
    <t>1.名称:双管荧光灯
2.规格: 节能型直管 T52x36W~220v
3.安装方式:吸顶安装
4.其他:未尽事宜参见施工图说明、图纸答疑及相关规范图集</t>
  </si>
  <si>
    <t>42</t>
  </si>
  <si>
    <t>21</t>
  </si>
  <si>
    <t>030412004005</t>
  </si>
  <si>
    <t>23</t>
  </si>
  <si>
    <t>101</t>
  </si>
  <si>
    <t>1.名称:开关（插座）接线盒
2.材质:金属
3.其他:未尽事宜参见施工图说明、图纸答疑及相关规范图集</t>
  </si>
  <si>
    <t>1.名称:电缆防火桥架
2.规格:300*200
3.材质:钢制
4.接地方式:符合设计要求
5.其他:未尽事宜参见施工图说明、图纸答疑及相关规范图集</t>
  </si>
  <si>
    <t>103.76</t>
  </si>
  <si>
    <t>88.67</t>
  </si>
  <si>
    <t>2319.63</t>
  </si>
  <si>
    <t>196.38</t>
  </si>
  <si>
    <t>348.95</t>
  </si>
  <si>
    <t>1.名称:穿线管
2.材质:焊接钢管
3.规格:SC65
4.配置形式:暗敷
5.其他:未尽事宜参见施工图说明、图纸答疑及相关规范图集</t>
  </si>
  <si>
    <t>0.40</t>
  </si>
  <si>
    <t>2550.99</t>
  </si>
  <si>
    <t>4419.21</t>
  </si>
  <si>
    <t>1.名称:照明配线
2.配线形式:管内穿线
3.规格:BV-6mm^2
4.材质:铜芯
5.其他:未尽事宜参见施工图说明、图纸答疑及相关规范图集</t>
  </si>
  <si>
    <t>680.79</t>
  </si>
  <si>
    <t>69.26</t>
  </si>
  <si>
    <t>709.10</t>
  </si>
  <si>
    <t>1.名称:照明配线
2.配线形式:桥架配线
3.规格:BV-2.5mm^2
4.材质:铜芯
5.其他:未尽事宜参见施工图说明、图纸答疑及相关规范图集</t>
  </si>
  <si>
    <t>269.21</t>
  </si>
  <si>
    <t>1.名称:照明配线
2.配线形式:桥架配线
3.规格:BV-4mm^2
4.材质:铜芯
5.其他:未尽事宜参见施工图说明、图纸答疑及相关规范图集</t>
  </si>
  <si>
    <t>143.76</t>
  </si>
  <si>
    <t>030411004008</t>
  </si>
  <si>
    <t>1.名称:照明配线
2.配线形式:桥架配线
3.规格:BV-6mm^2
4.材质:铜芯
5.其他:未尽事宜参见施工图说明、图纸答疑及相关规范图集</t>
  </si>
  <si>
    <t>43.45</t>
  </si>
  <si>
    <t>030411004009</t>
  </si>
  <si>
    <t>1.名称:照明配线
2.配线形式:桥架配线
3.规格:BV-10mm^2
4.材质:铜芯
5.其他:未尽事宜参见施工图说明、图纸答疑及相关规范图集</t>
  </si>
  <si>
    <t>304.11</t>
  </si>
  <si>
    <t>030411004010</t>
  </si>
  <si>
    <t>58.42</t>
  </si>
  <si>
    <t>030408001001</t>
  </si>
  <si>
    <t>电力电缆</t>
  </si>
  <si>
    <t>1.名称:电力电缆
2.规格:YJV-4*35+1*16
3.材质:铜芯
4.其他:未尽事宜参见施工图说明、图纸答疑及相关规范图集</t>
  </si>
  <si>
    <t>7.77</t>
  </si>
  <si>
    <t>030408001002</t>
  </si>
  <si>
    <t>1.名称:电力电缆
2.规格:YJV-4*50+1*25 
3.材质:铜芯
4.其他:未尽事宜参见施工图说明、图纸答疑及相关规范图集</t>
  </si>
  <si>
    <t>10.21</t>
  </si>
  <si>
    <t>030408006001</t>
  </si>
  <si>
    <t>电力电缆头</t>
  </si>
  <si>
    <t>1.名称:电力电缆头
2.规格:YJV-4*35+1*16
3.材质、类型:铜芯
4.电压等级（kV):1KV
5.其他:未尽事宜参见施工图说明、图纸答疑及相关规范图集</t>
  </si>
  <si>
    <t>030408006002</t>
  </si>
  <si>
    <t>1.名称:电力电缆头
2.规格:YJV-4*50+1*25 
3.材质、类型:铜芯
4.电压等级（kV):1KV
5.其他:未尽事宜参见施工图说明、图纸答疑及相关规范图集</t>
  </si>
  <si>
    <t>239.9</t>
  </si>
  <si>
    <t>139.5</t>
  </si>
  <si>
    <t>250.65</t>
  </si>
  <si>
    <t>030411006004</t>
  </si>
  <si>
    <t>101.58</t>
  </si>
  <si>
    <t>74.51</t>
  </si>
  <si>
    <t>731.2</t>
  </si>
  <si>
    <t>030411004011</t>
  </si>
  <si>
    <t>445.56</t>
  </si>
  <si>
    <t>296</t>
  </si>
  <si>
    <t>030505005002</t>
  </si>
  <si>
    <t>1.名称:电视线
2.配线形式:管内穿线
3.规格:SYV-75-7
4.其他:未尽事宜参见施工图说明、图纸答疑及相关规范图集</t>
  </si>
  <si>
    <t>418.84</t>
  </si>
  <si>
    <t>030411004012</t>
  </si>
  <si>
    <t>534.53</t>
  </si>
  <si>
    <t>534.55</t>
  </si>
  <si>
    <t>1.安装部位:室内
2.介质:热水
3.材质、规格:无规共聚聚丙烯PP-R  S5系列 DN15
4.连接形式:热熔连接
5.压力试验及吹、洗设计要求:水压试验及水冲洗
6.含成品管卡
7.含丝堵
8.其他:未尽事宜参见施工图说明、图纸答疑及相关规范图集</t>
  </si>
  <si>
    <t>74.8</t>
  </si>
  <si>
    <t>1.安装部位:室内
2.介质:热水
3.材质、规格:无规共聚聚丙烯PP-R  S5系列 DN20
4.连接形式:热熔连接
5.压力试验及吹、洗设计要求:水压试验及水冲洗
6.含成品管卡
7.含丝堵
8.其他:未尽事宜参见施工图说明、图纸答疑及相关规范图集</t>
  </si>
  <si>
    <t>1.绝热材料品种:橡塑管壳
2.绝热厚度:30mm
3.管道外径:DN25及以下
4.其他:未尽事宜参见施工图说明、图纸答疑及相关规范图集</t>
  </si>
  <si>
    <t>0.37</t>
  </si>
  <si>
    <t>031006012001</t>
  </si>
  <si>
    <t>热水器、开水炉</t>
  </si>
  <si>
    <t>1.名称:储水式电热水器（成品）
2.型号、容积:60L，2.1kW
3.其他:未尽事宜参见施工图说明、图纸答疑及相关规范图集</t>
  </si>
  <si>
    <t>031006012002</t>
  </si>
  <si>
    <t>1.名称:自动净化电开热水器
2.型号、容积:DAY-T822  有效容积35L,N=6KW
3.其他:未尽事宜参见施工图说明、图纸答疑及相关规范图集</t>
  </si>
  <si>
    <t>2.24</t>
  </si>
  <si>
    <t>15.9</t>
  </si>
  <si>
    <t>13.8</t>
  </si>
  <si>
    <t>57</t>
  </si>
  <si>
    <t>20.9</t>
  </si>
  <si>
    <t>1.安装部位:室内
2.介质:给水
3.材质、规格:钢塑复合管DN80
4.连接形式:螺纹连接
5.压力试验及吹、洗设计要求:水压试验及水冲洗
6.其他:未尽事宜参见施工图说明、图纸答疑及相关规范图集</t>
  </si>
  <si>
    <t>3.8</t>
  </si>
  <si>
    <t>131.2</t>
  </si>
  <si>
    <t>91.13</t>
  </si>
  <si>
    <t>127.58</t>
  </si>
  <si>
    <t>1.69</t>
  </si>
  <si>
    <t>1.安装部位:室内
2.介质:给水
3.材质、规格:无规共聚聚丙烯PP-R  S5系列 DN40
4.连接形式:热熔连接
5.压力试验及吹、洗设计要求:水压试验及水冲洗
6.含成品管卡
7.其他:未尽事宜参见施工图说明、图纸答疑及相关规范图集</t>
  </si>
  <si>
    <t>14.23</t>
  </si>
  <si>
    <t>17.4</t>
  </si>
  <si>
    <t>2521.97</t>
  </si>
  <si>
    <t>3.08</t>
  </si>
  <si>
    <t>28</t>
  </si>
  <si>
    <t>1.名称:穿墙钢套管
2.材质:焊接钢管
3.规格:介质管道DN25
4.填料材质:阻燃密实材料和防水油膏
5.含留洞、堵洞
6.其他:未尽事宜参见施工图说明、图纸答疑及相关规范图集</t>
  </si>
  <si>
    <t>1.名称:穿墙钢套管
2.材质:焊接钢管
3.规格:介质管道DN50
4.填料材质:阻燃密实材料和防水油膏
5.含留洞、堵洞
6.其他:未尽事宜参见施工图说明、图纸答疑及相关规范图集</t>
  </si>
  <si>
    <t>7</t>
  </si>
  <si>
    <t>1.名称: 刚性防水套管
2.材质:焊接钢管
3.规格:介质管道DN80
4.填料材质:阻燃密实材料和防水油膏
5.含留洞、堵洞
6.其他:未尽事宜参见施工图说明、图纸答疑及相关规范图集</t>
  </si>
  <si>
    <t>1.类型:球阀
2.规格:DN20
3.连接形式:螺纹连接
4.其他:未尽事宜参见施工图说明、图纸答疑及相关规范图集</t>
  </si>
  <si>
    <t>1.类型:球阀
2.规格:DN25
3.连接形式:螺纹连接
4.其他:未尽事宜参见施工图说明、图纸答疑及相关规范图集</t>
  </si>
  <si>
    <t>1.类型:球阀
2.规格:DN32
3.连接形式:螺纹连接
4.其他:未尽事宜参见施工图说明、图纸答疑及相关规范图集</t>
  </si>
  <si>
    <t>1.类型:球阀
2.规格:DN40
3.连接形式:螺纹连接
4.其他:未尽事宜参见施工图说明、图纸答疑及相关规范图集</t>
  </si>
  <si>
    <t>031003001006</t>
  </si>
  <si>
    <t>031003001007</t>
  </si>
  <si>
    <t>031003001008</t>
  </si>
  <si>
    <t>031003001009</t>
  </si>
  <si>
    <t>1.安装部位(室内外）:室外
2.型号、规格:DN80
3.连接形式:法兰连接
4.附件配置:闸阀、止回阀、平焊法兰
5.其他:未尽事宜参见施工图说明、图纸答疑及相关规范图集</t>
  </si>
  <si>
    <t>14</t>
  </si>
  <si>
    <t>031004006002</t>
  </si>
  <si>
    <t>1.名称:坐便器
2.材质:陶瓷
3.规格、类型:低位水箱坐便器
4.组装形式:包括配套五金及给排水附件（节水型）
5.其他:未尽事宜参见施工图说明、图纸答疑及相关规范图集</t>
  </si>
  <si>
    <t>031004010001</t>
  </si>
  <si>
    <t>淋浴器</t>
  </si>
  <si>
    <t>1.名称:双管淋浴器(花洒型)
2.组装形式:包括配套五金及给排水附件（节水型）
3.其他:未尽事宜参见施工图说明、图纸答疑及相关规范图集</t>
  </si>
  <si>
    <t>1.名称:自救式消防软管卷盘箱
2.型号、规格:JPS1.0-19
3.其他:未尽事宜参见施工图说明、图纸答疑及相关规范图集</t>
  </si>
  <si>
    <t>031001006009</t>
  </si>
  <si>
    <t>1.安装部位:室内
2.介质:排水
3.材质:普通排水UPVC管
4.规格:De50
5.连接形式:承插粘接连接
6.含成品管卡
7.其他:未尽事宜参见施工图说明、图纸答疑及相关规范图集</t>
  </si>
  <si>
    <t>154.2</t>
  </si>
  <si>
    <t>031001006010</t>
  </si>
  <si>
    <t>1.安装部位:室内
2.介质:排水
3.材质:普通排水UPVC管
4.规格:De75
5.连接形式:承插粘接连接
6.含成品管卡
7.其他:未尽事宜参见施工图说明、图纸答疑及相关规范图集</t>
  </si>
  <si>
    <t>28.64</t>
  </si>
  <si>
    <t>031001006011</t>
  </si>
  <si>
    <t>1.安装部位:室内
2.介质:排水
3.材质:普通排水UPVC管
4.规格:De110
5.连接形式:承插粘接连接
6.含成品管卡
7.其他:未尽事宜参见施工图说明、图纸答疑及相关规范图集</t>
  </si>
  <si>
    <t>285.73</t>
  </si>
  <si>
    <t>031001006012</t>
  </si>
  <si>
    <t>1.安装部位:室内
2.介质:排水
3.材质:静音排水UPVC管
4.规格:De110
5.连接形式:承插粘接连接
6.含成品管卡、阻水圈环和透气帽
7.其他:未尽事宜参见施工图说明、图纸答疑及相关规范图集</t>
  </si>
  <si>
    <t>133</t>
  </si>
  <si>
    <t>031208002003</t>
  </si>
  <si>
    <t>2.67</t>
  </si>
  <si>
    <t>1.名称:刚性防水套管
2.材质:焊接钢管
3.规格:介质管道De110
4.填料材质:阻燃密实材料和防水油膏
5.含留洞、堵洞
6.其他:未尽事宜参见施工图说明、图纸答疑及相关规范图集</t>
  </si>
  <si>
    <t>011615001001</t>
  </si>
  <si>
    <t>开孔（打洞）</t>
  </si>
  <si>
    <t>1.部位:楼板
2.打洞部位材质:混凝土
3.洞尺寸:≤120
4.其他:未尽事宜参见施工图说明、图纸答疑及相关规范图集</t>
  </si>
  <si>
    <t>55</t>
  </si>
  <si>
    <t>1.名称:带存水弯地漏
2.规格:DN50
3.其他:未尽事宜参见施工图说明、图纸答疑及相关规范图集</t>
  </si>
  <si>
    <t>44</t>
  </si>
  <si>
    <t>031004014003</t>
  </si>
  <si>
    <t>1.名称:洗衣机地漏
2.规格:DN75
3.其他:未尽事宜参见施工图说明、图纸答疑及相关规范图集</t>
  </si>
  <si>
    <t>1.名称:通风管
2.材质:铝箔管
3.形状: 圆形
4.规格:100mm
5.板材厚度:0.5mm以内
6.管件、法兰等附件及支架设计要求:管件和支架制作安装
7.接口形式:咬口
8.其他:未尽事宜参见施工图说明、图纸答疑及相关规范图集</t>
  </si>
  <si>
    <t>109.48</t>
  </si>
  <si>
    <t>030703001001</t>
  </si>
  <si>
    <t>碳钢阀门</t>
  </si>
  <si>
    <t>1.名称:70℃常开防火阀
2.规格:500*400mm
3.其他:未尽事宜参见施工图说明、图纸答疑及相关规范图集</t>
  </si>
  <si>
    <t>030108006002</t>
  </si>
  <si>
    <t>1.名称:吸顶式排气扇
2.规格:BLD-1  220m3/h  N=38W  160Pa
3.其他:未尽事宜参见施工图说明、图纸答疑及相关规范图集</t>
  </si>
  <si>
    <t>031002002001</t>
  </si>
  <si>
    <t>设备支架</t>
  </si>
  <si>
    <t>1.材质:型钢
2.管架形式:防火阀支吊架
3.其他:未尽事宜参见施工图说明、图纸答疑及相关规范图集</t>
  </si>
  <si>
    <t>152.66</t>
  </si>
  <si>
    <t>031201003001</t>
  </si>
  <si>
    <t>金属结构刷油</t>
  </si>
  <si>
    <t>1.除锈级别:轻除锈
2.涂刷遍数、漆膜厚度:防锈漆二道、白色醇酸瓷漆二道
3.其他:未尽事宜参见施工图说明、图纸答疑及相关规范图集</t>
  </si>
  <si>
    <t>工程名称：京港澳高速、省道102与四港联动大道组合式互通立交房屋建筑工程-配电房建筑装饰</t>
  </si>
  <si>
    <t>第1500章 配电房建筑装饰</t>
  </si>
  <si>
    <t>92.88</t>
  </si>
  <si>
    <t>21.6</t>
  </si>
  <si>
    <t>122.71</t>
  </si>
  <si>
    <t>1.素土夯实，夯实系数满足图纸及规范要求
2.素土回填
3.密实度满足设计要求
4.土方运距:根据现场情况自主考虑
5.填方来源、运距:根据现场情况自主考虑
6.其他说明:未尽事宜参见图纸设计、招标文件、答疑文件及相关规范图集</t>
  </si>
  <si>
    <t>119.51</t>
  </si>
  <si>
    <t>010103002001</t>
  </si>
  <si>
    <t>1.废弃料品种:余土
2.土方运距:根据现场情况自主考虑
3.其他说明:未尽事宜参见图纸设计、招标文件、答疑文件及相关规范图集</t>
  </si>
  <si>
    <t>6.87</t>
  </si>
  <si>
    <t>1.砖品种、规格、强度等级:MU10蒸压灰砂砖
2.砂浆强度等级、配合比:M10水泥砂浆
3.墙身防潮层：20mm厚1：2水泥砂浆内加5%防水剂
4.其他说明:未尽事宜参见图纸设计、招标文件、答疑文件及相关规范图集</t>
  </si>
  <si>
    <t>5.44</t>
  </si>
  <si>
    <t>1.砌块品种、规格、强度等级:加气混凝土砌块，干容重不大于650Kg/M3，强度等级A3.5级
2.墙体厚度:200mm
3.砂浆强度等级:Mb5专用砂浆
4.其他:砌筑高度≤3.6m部分
5.其他说明:未尽事宜参见图纸设计、招标文件、答疑文件及相关规范图集</t>
  </si>
  <si>
    <t>20.81</t>
  </si>
  <si>
    <t>1.砌块品种、规格、强度等级:加气混凝土砌块，干容重不大于650Kg/M3，强度等级A3.5级
2.墙体厚度:200mm
3.砂浆强度等级:Mb5专用砂浆
4.其他:砌筑高度＞3.6m部分
5.其他说明:未尽事宜参见图纸设计、招标文件、答疑文件及相关规范图集</t>
  </si>
  <si>
    <t>11.82</t>
  </si>
  <si>
    <t>1.部位:砌体墙下三皮砖
2.砖品种:混凝土实心砖
3.砂浆强度:
4.砂浆种类:预拌砂浆
5.其他说明:未尽事宜参见图纸设计、招标文件、答疑文件及相关规范图集</t>
  </si>
  <si>
    <t>2.06</t>
  </si>
  <si>
    <t>4.36</t>
  </si>
  <si>
    <t>4.07</t>
  </si>
  <si>
    <t>1.部位：后砌内隔墙墙基础
2.混凝土种类:商品混凝土
3.混凝土强度等级:C15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</si>
  <si>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2.41</t>
  </si>
  <si>
    <t>1.混凝土种类:商品混凝土
2.混凝土强度等级:C30 P6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</si>
  <si>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9.38</t>
  </si>
  <si>
    <t>1.混凝土种类:商品混凝土
2.混凝土强度等级:C30
3.混凝土运距自行考虑
4.包含模板及支架制作、安装、拆除、堆放、运输及清理模板内杂物、刷隔离剂（矩形柱模板 H&gt;3.6M)
5.包含对拉螺栓堵眼增加费
6.混凝土泵送:自行考虑
7.其他说明:未尽事宜参见图纸设计、招标文件、答疑文件及相关规范图集</t>
  </si>
  <si>
    <t>6.71</t>
  </si>
  <si>
    <t>1.混凝土种类:商品混凝土
2.混凝土强度等级:C30
3.混凝土运距:自行考虑
4.包含模板及支架制作、安装、拆除、堆放、运输及清理模板内杂物、刷隔离剂（矩形梁模板 H&gt;3.6M)
5.包含对拉螺栓堵眼增加费
6.混凝土泵送:自行考虑
7.其他说明:未尽事宜参见图纸设计、招标文件、答疑文件及相关规范图集</t>
  </si>
  <si>
    <t>4.33</t>
  </si>
  <si>
    <t>1.混凝土种类:商品混凝土
2.混凝土强度等级:C30
3.混凝土运距:自行考虑
4.包含模板及支架制作、安装、拆除、堆放、运输及清理模板内杂物、刷隔离剂（斜梁模板 H&gt;3.6M)
5.包含对拉螺栓堵眼增加费
6.混凝土泵送:自行考虑
7.其他说明:未尽事宜参见图纸设计、招标文件、答疑文件及相关规范图集</t>
  </si>
  <si>
    <t>4.79</t>
  </si>
  <si>
    <t>斜板</t>
  </si>
  <si>
    <t>1.混凝土种类:商品混凝土
2.混凝土强度等级:C30
3.混凝土运距:自行考虑
4.包含模板及支架制作、安装、拆除、堆放、运输及清理模板内杂物、刷隔离剂（平板模板 H&gt;3.6M)
5.混凝土泵送:自行考虑
6.其他说明:未尽事宜参见图纸设计、招标文件、答疑文件及相关规范图集</t>
  </si>
  <si>
    <t>9.45</t>
  </si>
  <si>
    <t>1.混凝土种类:商品混凝土
2.混凝土强度等级:C30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</si>
  <si>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3.76</t>
  </si>
  <si>
    <t>雨篷板</t>
  </si>
  <si>
    <t>1.部位：地圈梁
2.混凝土种类:预拌混凝土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</si>
  <si>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1.61</t>
  </si>
  <si>
    <t>1.部位：水平系梁
2.混凝土种类:预拌混凝土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</si>
  <si>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0.07</t>
  </si>
  <si>
    <t>010503004003</t>
  </si>
  <si>
    <t>1.部位：窗台压顶
2.混凝土种类:预拌混凝土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</si>
  <si>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0.22</t>
  </si>
  <si>
    <t>010503004004</t>
  </si>
  <si>
    <t>1.部位：圈梁
2.混凝土种类:预拌混凝土
3.混凝土强度等级:C25
4.混凝土运距:自行考虑
5.模板及支架制作、安装、拆除、堆放、运输及清理模板内杂物、刷隔离剂 
6.混凝土泵送:自行考虑
7.其他说明:未尽事宜参见图纸设计、招标文件、答疑文件及相关规范图集</t>
  </si>
  <si>
    <t>2.62</t>
  </si>
  <si>
    <t>1.部位：构造柱
2.混凝土种类:预拌混凝土
3.混凝土强度等级:C25
4.混凝土运距:自行考虑
5.模板及支架制作、安装、拆除、堆放、运输及清理模板内杂物、刷隔离剂 
6.混凝土泵送:自行考虑
7.其他说明:未尽事宜参见图纸设计、招标文件、答疑文件及相关规范图集</t>
  </si>
  <si>
    <t>1.部位：墙垛
2.混凝土种类:预拌混凝土
3.混凝土强度等级:C25
4.混凝土运距:自行考虑
5.模板及支架制作、安装、拆除、堆放、运输及清理模板内杂物、刷隔离剂 
6.混凝土泵送:自行考虑
7.其他说明:未尽事宜参见图纸设计、招标文件、答疑文件及相关规范图集</t>
  </si>
  <si>
    <t>0.1</t>
  </si>
  <si>
    <t>电缆沟、地沟</t>
  </si>
  <si>
    <t>1.混凝土种类:预拌混凝土
2.混凝土强度等级:C30
3.混凝土运距:自行考虑
5.模板及支架制作、安装、拆除、堆放、运输及清理模板内杂物、刷隔离剂 
6.混凝土泵送:自行考虑
7.其他说明:未尽事宜参见图纸设计、招标文件、答疑文件及相关规范图集</t>
  </si>
  <si>
    <t>m³</t>
  </si>
  <si>
    <t>4.21</t>
  </si>
  <si>
    <t>1.钢筋种类、规格:现浇构件圆钢筋 钢筋HPB300 直径Φ≤10mm
2.其他说明:未尽事宜参见图纸设计、招标文件、答疑文件及相关规范图集</t>
  </si>
  <si>
    <t>0.115</t>
  </si>
  <si>
    <t>1.钢筋种类、规格:现浇构件带肋钢筋 带肋钢筋HRB400 直径Φ≤10mm
2.其他说明:未尽事宜参见图纸设计、招标文件、答疑文件及相关规范图集</t>
  </si>
  <si>
    <t>1.243</t>
  </si>
  <si>
    <t>3.245</t>
  </si>
  <si>
    <t>0.09</t>
  </si>
  <si>
    <t>0.145</t>
  </si>
  <si>
    <t>0.991</t>
  </si>
  <si>
    <t>010515001008</t>
  </si>
  <si>
    <t>1.钢筋种类、规格:现浇构件箍筋 带肋钢筋HRB400 直径Φ&gt;12mm
2.其他说明:未尽事宜参见图纸设计、招标文件、答疑文件及相关规范图集</t>
  </si>
  <si>
    <t>0.177</t>
  </si>
  <si>
    <t>010801004001</t>
  </si>
  <si>
    <t>木质防火门</t>
  </si>
  <si>
    <t>1.木质甲级防火门（单扇）
2.门代号：FM甲1021
3.洞口尺寸：1000mm*2100mm
4.包含闭门器、门锁及五金配件
5.其他说明:未尽事宜参见图纸设计、招标文件、答疑文件及相关规范图集</t>
  </si>
  <si>
    <t>010801004002</t>
  </si>
  <si>
    <t>1.木质甲级防火门(双扇）
2.门代号：FM甲1827
3.洞口尺寸：1800mm*2700mm
4.包含闭门器、顺位器、门锁及五金配件
5.其他说明:未尽事宜参见图纸设计、招标文件、答疑文件及相关规范图集</t>
  </si>
  <si>
    <t>010801004003</t>
  </si>
  <si>
    <t>1.木质丙级防火门(双扇）
2.门代号：FM丙1827
3.洞口尺寸：1800mm*2700mm
4.包含闭门器、顺位器、门锁及五金配件
5.其他说明:未尽事宜参见图纸设计、招标文件、答疑文件及相关规范图集</t>
  </si>
  <si>
    <t>1.推拉窗，5mm厚铝合金普通玻璃窗
2.含五金配件
3.其他说明:未尽事宜参见图纸设计、招标文件、答疑文件及相关规范图集</t>
  </si>
  <si>
    <t>13.5</t>
  </si>
  <si>
    <t>080403005001</t>
  </si>
  <si>
    <t>刚性防水层</t>
  </si>
  <si>
    <t>1.20mm厚聚合物防水砂浆
2.其他说明:未尽事宜参见图纸设计、招标文件、答疑文件及相关规范图集</t>
  </si>
  <si>
    <t>15.32</t>
  </si>
  <si>
    <t>1.块瓦
2.挂瓦条30*4，中距按瓦规格；顺水条25*5，中距500
3.屋脊做法详见12YJ5-2 3/K7，斜脊做法详见12YJ5-2 4/K7
4.35mm厚C20细石混凝土持钉层，内配Φ4@100*100钢筋网
5.满铺0.4mm厚聚乙烯膜一层
6.防水层:1.0mm厚自粘聚合物改性沥青防水
7.找平层:20mm厚1:2.5预拌水泥砂浆找平层
8.保温层:50mm厚挤塑聚苯板
9.钢筋混凝土屋面板，板内预埋锚筋Φ10@900*900，深入持钉层25
10.混凝土种类:商品混凝土
11.混凝土运距:自行考虑
12.参考图集：12YJ1屋302B-2F1-50B1
13.其他说明:未尽事宜参见图纸设计、招标文件、答疑文件及相关规范图集</t>
  </si>
  <si>
    <t>98.37</t>
  </si>
  <si>
    <t>1.排水管品种、规格:Φ100UPVC管，外伸100
2.包括落水口、水斗、弯头等管道上所有附件
3.参考图集：12YJ5-1 D/E3
4.其他说明:未尽事宜参见图纸设计、招标文件、答疑文件及相关规范图集.</t>
  </si>
  <si>
    <t>19.2</t>
  </si>
  <si>
    <t>1.找坡层：轻集料混凝土1%纵坡找坡层，最薄处30mm
2.防水层：1.0mm厚自粘聚合物改性沥青防水，包含附加层
3.保护层
4.参考图集：K5节点1 去掉保温层
5.其他说明:未尽事宜参见图纸设计、招标文件、答疑文件及相关规范图集</t>
  </si>
  <si>
    <t>檐沟立面、底面</t>
  </si>
  <si>
    <t>1.3~6mm聚合物砂浆，其中压入一层耐碱玻纤网格布
2.涂饰底层涂料
3.喷涂主层涂料
4.刷外墙涂料（真石漆）两遍
5.参考图集： K5节点1 去掉保温层
6.其他说明:未尽事宜参见图纸设计、招标文件、答疑文件及相关规范图集</t>
  </si>
  <si>
    <t>32</t>
  </si>
  <si>
    <t>1.素土夯实
2.150mm厚3:7灰土
3.60mm厚C15混凝土垫层
4.素水泥浆一道
5.20mm厚1:3干硬性水泥砂浆
6.8-10mm厚地砖铺实拍平,稀水泥浆擦缝
7.砂浆均采用预拌砂浆
8.参考图集：12YJ1 地201
9.其他说明:未尽事宜参见图纸设计、招标文件、答疑文件及相关规范图集</t>
  </si>
  <si>
    <t>82.6</t>
  </si>
  <si>
    <t>1.2mm厚配套专用界面剂批刮
2.7mm厚1:1:6水泥石灰砂浆
3.6mm厚 1:0.5:2.5水泥石灰砂浆压实抹平
4.砂浆均采用预拌砂浆（掺入抗裂纤维）
5.参考图集：12YJ1 内墙3
6.其他说明:未尽事宜参见图纸设计、招标文件、答疑文件及相关规范图集</t>
  </si>
  <si>
    <t>292</t>
  </si>
  <si>
    <t>9.14</t>
  </si>
  <si>
    <t>1.现浇混凝土板底面清理干净
2.5mm厚1:1:4水泥石灰砂浆打底
3.3mm厚1:0.5:3水泥石灰砂浆抹平
4.参考图集：12YJ1 顶5
5.其他说明:未尽事宜参见图纸设计、招标文件、答疑文件及相关规范图集</t>
  </si>
  <si>
    <t>115.92</t>
  </si>
  <si>
    <t>1.清理抹灰基层
2.刮腻子二遍，分遍磨平
3.涂饰底层涂料
4.复补腻子，磨平
5.涂饰面层涂料二遍
6.参考图集：12YJ1 涂304
7.其他说明:未尽事宜参见图纸设计、招标文件、答疑文件及相关规范图集</t>
  </si>
  <si>
    <t>抹灰面油漆</t>
  </si>
  <si>
    <t>1.2mm厚配套专用界面砂浆批刮
2.9mm厚2:1:8水泥石灰砂浆
3.6mm厚1:2.5水泥砂浆找平
4.5mm厚干粉类聚合物水泥防水砂浆，中间压入一层耐碱玻璃纤维网布
5.涂饰底层涂料
6.喷涂主层涂料
7.刷外墙涂料（真石漆）两遍
8.砂浆均采用预拌砂浆
9.参考图集：12YJ1 外墙9C
10.其他说明:未尽事宜参见图纸设计、招标文件、答疑文件及相关规范图集</t>
  </si>
  <si>
    <t>168.3</t>
  </si>
  <si>
    <t>011101003001</t>
  </si>
  <si>
    <t>雨棚下面装饰</t>
  </si>
  <si>
    <t>1.现浇混凝土板底面清理干净
2.5mm厚1:1:4水泥石灰砂浆打底
3.3mm厚1:0.5:3水泥石灰砂浆抹平
4.刮腻子两遍，分遍磨平
5.涂饰底层涂料
6.复补腻子磨平
7.涂饰面层涂料两遍
8.参考图集：12YJ1 顶5、涂304
9.其他说明:未尽事宜参见图纸设计、招标文件、答疑文件及相关规范图集</t>
  </si>
  <si>
    <t>5.99</t>
  </si>
  <si>
    <t>011301001003</t>
  </si>
  <si>
    <t>雨棚上面装饰</t>
  </si>
  <si>
    <t>1.40mm厚C20细石混凝土,表面撒1:1水泥砂子随打随抹光
2.2.0mm厚聚合物水泥防水涂料
3.最薄处20mm厚1:3预拌水泥砂浆找平层
4.素水泥浆一道
5.混凝土种类:商品混凝土 
6.混凝土运距:自行考虑
7.参考图集:12YJ1楼102F
8.其他说明:未尽事宜参见图纸设计、招标文件、答疑文件及相关规范图集</t>
  </si>
  <si>
    <t>4.29</t>
  </si>
  <si>
    <t>31.5</t>
  </si>
  <si>
    <t>1.25厚1:2水泥砂浆抹面做60宽7深礓磋
2.素水泥浆结合层一道
3.60厚c20混凝土
4.300厚3:7灰土
5.素土夯实
6.混凝土种类：商品混凝土
7.混凝土运距：自行考虑
8.包含模板安拆
9.参考图集：12YJ9-1 9/97
10.其他说明:未尽事宜参见图纸设计、招标文件、答疑文件及相关规范图集</t>
  </si>
  <si>
    <t>01B002</t>
  </si>
  <si>
    <t>钢丝防雀网</t>
  </si>
  <si>
    <t>1.部位:所有外窗
2.做法：网孔6mm，丝径0.8mm。尺寸同窗洞，内嵌，四边为不锈钢方钢管，中间方钢管间距不大于1m，方钢管型号20x20x1
3.其他说明:未尽事宜参见图纸设计、招标文件、答疑文件及相关规范图集</t>
  </si>
  <si>
    <t>01B003</t>
  </si>
  <si>
    <t>电缆沟盖板</t>
  </si>
  <si>
    <t>1.部位:电缆沟钢盖板
2.参考图集：02J331第95页GB8-1
3.其他说明:未尽事宜参见图纸设计、招标文件、答疑文件及相关规范图集</t>
  </si>
  <si>
    <t>7.68</t>
  </si>
  <si>
    <t>01B004</t>
  </si>
  <si>
    <t>挡水板及防鼠板</t>
  </si>
  <si>
    <t>1.部位：配电房门口挡水板和防鼠板合并
2.材质：铝合金
3.厚度：25mm
4.高度：0.5m
5.其他说明:未尽事宜参见图纸设计、招标文件、答疑文件及相关规范图集</t>
  </si>
  <si>
    <t>2.7</t>
  </si>
  <si>
    <t>1.建筑结构形式:框架结构
2.脚手架材质:根据现场情况自主考虑
3.其它说明:未尽事宜参见图纸设计、招标文件、答疑文件及相关规范图集</t>
  </si>
  <si>
    <t>1.室内浇筑高度在3.6m以外的楼板
2.脚手架材质:根据现场情况自主考虑
3.其它说明:未尽事宜参见图纸设计、招标文件、答疑文件及相关规范图集</t>
  </si>
  <si>
    <t>1.室内砌筑高度在3.6m以外的砌块墙
2.脚手架材质:根据现场情况自主考虑
3.其它说明:未尽事宜参见图纸设计、招标文件、答疑文件及相关规范图集</t>
  </si>
  <si>
    <t>61.93</t>
  </si>
  <si>
    <t>1.室内粉饰高度3.6m以外的天棚
2.脚手架材质:根据现场情况自主考虑
3.其它说明:未尽事宜参见图纸设计、招标文件、答疑文件及相关规范图集</t>
  </si>
  <si>
    <t>82.20</t>
  </si>
  <si>
    <t>011701002002</t>
  </si>
  <si>
    <t>内墙粉饰脚手架</t>
  </si>
  <si>
    <t>1.粉饰高度在3.6m以外的室内墙面，增加改架一般技工
2.其它说明:未尽事宜参见图纸设计、招标文件、答疑文件及相关规范图集</t>
  </si>
  <si>
    <t>1.建筑结构形式:框架结构
2.檐口高度:20m以内
3.其他说明:未尽事宜参见图纸设计、招标文件、答疑文件及相关规范图集</t>
  </si>
  <si>
    <t>工程名称：京港澳高速、省道102与四港联动大道组合式互通立交房屋建筑工程-配电房安装</t>
  </si>
  <si>
    <t>第1500章 配电房安装</t>
  </si>
  <si>
    <t>1.名称:AL照明配电箱 
2.建议尺寸:500*500*150 
3.接线端子材质、规格:铜芯,2.5mm2、4mm2
4.安装方式:底距地1.8m嵌墙暗装
5.其他:未尽事宜参见施工图说明、图纸答疑及相关规范图集</t>
  </si>
  <si>
    <t>1.名称:带密闭型保护接点的二、三孔插座
2.规格:250V  10A
3.安装方式:暗装：底边距地 2.2m
4.其他:未尽事宜参见施工图说明、图纸答疑及相关规范图集</t>
  </si>
  <si>
    <t>1.名称:单联、单控开关 
2.规格:250V  10A
3.安装方式:暗装：底边距地 1.3m
4.其他:未尽事宜参见施工图说明、图纸答疑及相关规范图集</t>
  </si>
  <si>
    <t>1.名称:吸顶灯
2.安装方式:吸顶安装
3.其他:未尽事宜参见施工图说明、图纸答疑及相关规范图集</t>
  </si>
  <si>
    <t>1.名称:防水防尘灯
2.规格:节能型 环形 T5 1X5W~220V
3.安装方式:吸顶安装
4.其他:未尽事宜参见施工图说明、图纸答疑及相关规范图集</t>
  </si>
  <si>
    <t>030412002002</t>
  </si>
  <si>
    <t>1.名称:防爆灯
2.规格:防爆灯 弯杆式
3.安装方式:吸顶安装
4.其他:未尽事宜参见施工图说明、图纸答疑及相关规范图集</t>
  </si>
  <si>
    <t>1.名称:带蓄电池双管荧光灯
2.规格:节能型 直管 T5 2x24w~220v
3.安装形式:吸顶安装
4.其他:未尽事宜参见施工图说明、图纸答疑及相关规范图集</t>
  </si>
  <si>
    <t>030404033001</t>
  </si>
  <si>
    <t>风扇</t>
  </si>
  <si>
    <t>1.名称:排气扇
2.其他:未尽事宜参见施工图说明、图纸答疑及相关规范图集</t>
  </si>
  <si>
    <t>61.03</t>
  </si>
  <si>
    <t>137.76</t>
  </si>
  <si>
    <t>33.45</t>
  </si>
  <si>
    <t>64.9</t>
  </si>
  <si>
    <t>030108003001</t>
  </si>
  <si>
    <t>轴流通风机</t>
  </si>
  <si>
    <t>1.名称:壁式轴流风机
2.规格:DFBZ-NO.2.8-1450  950m3/h  
N=40W   41Pa
3.含防虫网网孔10*10
4.其他:未尽事宜参见施工图说明、图纸答疑及相关规范图集</t>
  </si>
  <si>
    <t>工程名称：京港澳高速、省道102与四港联动大道组合式互通立交房屋建筑工程-水泵房建筑装饰</t>
  </si>
  <si>
    <t>第1500章 水泵房建筑装饰</t>
  </si>
  <si>
    <t>79.73</t>
  </si>
  <si>
    <t>22.23</t>
  </si>
  <si>
    <t>56.66</t>
  </si>
  <si>
    <t>64.14</t>
  </si>
  <si>
    <t>1.废弃料品种:余土
2.运距:根据现场情况自主考虑
3.其他说明:未尽事宜参见图纸设计、招标文件、答疑文件及相关规范图集</t>
  </si>
  <si>
    <t>5.13</t>
  </si>
  <si>
    <t>2.4</t>
  </si>
  <si>
    <t>010501006001</t>
  </si>
  <si>
    <t>设备基础</t>
  </si>
  <si>
    <t>1.混凝土种类:商品混凝土
2.混凝土强度等级:C15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</si>
  <si>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6.82</t>
  </si>
  <si>
    <t>4.75</t>
  </si>
  <si>
    <t>5.34</t>
  </si>
  <si>
    <t>3.51</t>
  </si>
  <si>
    <t>1.混凝土种类:商品混凝土
2.混凝土强度等级:C30
3.混凝土运距自行考虑
4.包含模板及支架制作、安装、拆除、堆放、运输及清理模板内杂物、刷隔离剂（矩形梁模板 H&gt;3.6M)
5.包含对拉螺栓堵眼增加费
6.混凝土泵送:自行考虑
7.其他说明:未尽事宜参见图纸设计、招标文件、答疑文件及相关规范图集</t>
  </si>
  <si>
    <t>4.81</t>
  </si>
  <si>
    <t>1.混凝土种类:商品混凝土
2.混凝土强度等级:C30
3.混凝土运距自行考虑
4.包含模板及支架制作、安装、拆除、堆放、运输及清理模板内杂物、刷隔离剂（斜梁模板 H&gt;3.6M)
5.包含对拉螺栓堵眼增加费
6.混凝土泵送:自行考虑
7.其他说明:未尽事宜参见图纸设计、招标文件、答疑文件及相关规范图集</t>
  </si>
  <si>
    <t>1.88</t>
  </si>
  <si>
    <t>8.92</t>
  </si>
  <si>
    <t>17.17</t>
  </si>
  <si>
    <t>1.部位：地圈梁
2.混凝土种类:商品混凝土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</si>
  <si>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1.部位：窗台压顶
2.混凝土种类:商品混凝土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</si>
  <si>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1.部位：构造柱
2.混凝土种类商品混凝土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</si>
  <si>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0.45</t>
  </si>
  <si>
    <t>1.部位：墙垛
2.混凝土种类:商品混凝土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</si>
  <si>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0.06</t>
  </si>
  <si>
    <t>1.混凝土种类:预拌混凝土
2.混凝土强度等级:C25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</si>
  <si>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0.26</t>
  </si>
  <si>
    <t>1.混凝土种类:商品混凝土
2.混凝土强度等级:c15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</si>
  <si>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3.42</t>
  </si>
  <si>
    <t>0.039</t>
  </si>
  <si>
    <t>0.969</t>
  </si>
  <si>
    <t>1.726</t>
  </si>
  <si>
    <t>0.827</t>
  </si>
  <si>
    <t>0.082</t>
  </si>
  <si>
    <t>0.074</t>
  </si>
  <si>
    <t>0.553</t>
  </si>
  <si>
    <t>6.36</t>
  </si>
  <si>
    <t>010401001002</t>
  </si>
  <si>
    <t>1.部位：水箱基础
2.砖品种、规格、强度等级：500高240砖基础，MU15煤矸烧结砖
3.砂浆强度等级、配合比:M5水泥砂
4.其他说明:未尽事宜参见图纸设计、招标文件、答疑文件及相关规范图集</t>
  </si>
  <si>
    <t>1.砌块品种、规格、强度等级:加气混凝土砌块，干容重不大于650Kg/M3，强度等级A3.5级
2.墙体厚度:200mm
3.砂浆强度等级:Mb5专用砂浆
4.其他说明:未尽事宜参见图纸设计、招标文件、答疑文件及相关规范图集</t>
  </si>
  <si>
    <t>14.99</t>
  </si>
  <si>
    <t>1.部位:导墙
2.砖品种:混凝土普通砖
3.砂浆种类:M5预拌混合砂浆
4.其他说明:未尽事宜参见图纸设计、招标文件、答疑文件及相关规范图集</t>
  </si>
  <si>
    <t>2.91</t>
  </si>
  <si>
    <t>1.木质丙级防火门(双扇）
2.门代号：FM丙1824
3.洞口尺寸：1800mm*2400mm
4.包含闭门器、顺位器、门锁及五金配件
5.其他说明:未尽事宜参见图纸设计、招标文件、答疑文件及相关规范图集</t>
  </si>
  <si>
    <t>1.推拉窗，5mm厚铝合金普通玻璃窗
2.含五金配件,含窗纱
3.其他说明:未尽事宜参见图纸设计、招标文件、答疑文件及相关规范图集</t>
  </si>
  <si>
    <t>1.块瓦
2.挂瓦条30*4，中距按瓦规格；顺水条25*5，中距500
3.屋脊做法详见12YJ5-2 3/K7，斜脊做法详见12YJ5-2 4/K7
4.35mm厚C20细石混凝土持钉层，内配Φ4@100*100钢筋网
5.满铺0.4mm厚聚乙烯膜一层
6.防水层:1.0mm厚自粘聚合物改性沥青防水
7.找平层:20mm厚1:2.5预拌水泥砂浆找平层
8.保温层:50mm厚挤塑聚苯板
9.钢筋混凝土屋面板，板内预埋锚筋Φ10@900*900，深入持钉层25
10.混凝土种类:商品混凝土
11.混凝土运距:自行考虑
12.其他说明:未尽事宜参见图纸设计、招标文件、答疑文件及相关规范图集</t>
  </si>
  <si>
    <t>87.36</t>
  </si>
  <si>
    <t>1.排水管品种、规格:Φ100UPVC管，外伸100
2.包括落水口、水斗、弯头等管道上所有附件
3.参考图集：12YJ5-1 D/E3
4.其他说明:未尽事宜参见图纸设计、招标文件、答疑文件及相关规范图集</t>
  </si>
  <si>
    <t>12.43</t>
  </si>
  <si>
    <t>38.4</t>
  </si>
  <si>
    <t>30.72</t>
  </si>
  <si>
    <t>1.素土夯实
2.150mm厚3:7灰土
3.60mm厚C15混凝土垫层
4.素水泥浆一道
5.20mm厚1:3干硬性水泥砂浆
6.1.5厚合成高分子防水涂料
7.30厚1:3干硬性水泥砂浆
8.8~10厚地砖铺实拍平，稀水泥浆擦缝
9.参考图集：12YJ1 地201F
10.其他说明:未尽事宜参见图纸设计、招标文件、答疑文件及相关规范图集</t>
  </si>
  <si>
    <t>45.18</t>
  </si>
  <si>
    <t>1.配套基层处理
2.20厚掺外加剂、掺合料的防水砂浆，分层铺抹压实
3.5厚1:2水泥砂浆抹面压光
4.参考图集：12YJ1 内墙2
5.其他说明:未尽事宜参见图纸设计、招标文件、答疑文件及相关规范图集</t>
  </si>
  <si>
    <t>118.98</t>
  </si>
  <si>
    <t>93.59</t>
  </si>
  <si>
    <t>36.2</t>
  </si>
  <si>
    <t>120.18</t>
  </si>
  <si>
    <t>2.34</t>
  </si>
  <si>
    <t>34.56</t>
  </si>
  <si>
    <t>石材台阶面</t>
  </si>
  <si>
    <t>1.60mm厚C20混凝土（厚度不包括三角踏步部分），随砌随抹，上撒1:1水泥砂子压光赶实
2.300mm厚3:7灰土
3.素土夯实
4.混凝土种类:商品混凝土
5.混凝土运距:自行考虑
6.包含模板安拆
7.参考图集:12YJ1 台1
8.其他说明:未尽事宜参见图纸设计、招标文件、答疑文件及相关规范图</t>
  </si>
  <si>
    <t>1.44</t>
  </si>
  <si>
    <t>石材平台面</t>
  </si>
  <si>
    <t>2.88</t>
  </si>
  <si>
    <t>成品铸铁盖板</t>
  </si>
  <si>
    <t>1.材质:排水沟处成品铸铁盖板
2.其他说明:未尽事宜参见图纸设计、招标文件、答疑文件及相关规范图集</t>
  </si>
  <si>
    <t>5.67</t>
  </si>
  <si>
    <t>工程名称：京港澳高速、省道102与四港联动大道组合式互通立交房屋建筑工程-水泵房安装</t>
  </si>
  <si>
    <t>第1500章 水泵房安装</t>
  </si>
  <si>
    <t>1.名称:AP1/2 动力配电箱
2.建议尺寸:600*500*300
3.安装方式:底距地1.8m嵌墙暗装
4.其他:未尽事宜参见施工图说明、图纸答疑及相关规范图集</t>
  </si>
  <si>
    <t>1.名称:SHB生活泵 控制箱 
2.建议尺寸:600*500*300
3.安装方式:底距地1.8m嵌墙暗装
4.其他:未尽事宜参见施工图说明、图纸答疑及相关规范图集</t>
  </si>
  <si>
    <t>1.名称:WSB污水泵 控制箱
2.建议尺寸:600*500*300
3.安装方式:底距地1.8m嵌墙暗装
4.其他:未尽事宜参见施工图说明、图纸答疑及相关规范图集</t>
  </si>
  <si>
    <t>1.名称:WYB（稳压泵） 控制箱
2.建议尺寸:600*500*300
3.接线端子材质、规格:铜芯,2.5mm2
4.其他:未尽事宜参见施工图说明、图纸答疑及相关规范图集</t>
  </si>
  <si>
    <t>1.名称:单联、单控开关
2.规格:250V  10A
3.安装方式:暗装：底边距地 1.3m
4.其他:未尽事宜参见施工图说明、图纸答疑及相关规范图集</t>
  </si>
  <si>
    <t>1.名称:带蓄电池双管荧光灯
2.规格:节能型 直管  T5 2x24w~220v
3.安装方式:吸顶安装
4.其他:未尽事宜参见施工图说明、图纸答疑及相关规范图集</t>
  </si>
  <si>
    <t>13.44</t>
  </si>
  <si>
    <t>1.名称:穿线管
2.材质:焊接钢管
3.规格:SC32
4.配置形式:暗敷
5.其他:未尽事宜参见施工图说明、图纸答疑及相关规范图集</t>
  </si>
  <si>
    <t>9.48</t>
  </si>
  <si>
    <t>1.名称:穿线管
2.材质:焊接钢管
3.规格:SC40
4.配置形式:暗敷
5.其他:未尽事宜参见施工图说明、图纸答疑及相关规范图集</t>
  </si>
  <si>
    <t>29.93</t>
  </si>
  <si>
    <t>1.名称:穿线管
2.材质:焊接钢管
3.规格:SC70
4.配置形式:暗敷
5.其他:未尽事宜参见施工图说明、图纸答疑及相关规范图集</t>
  </si>
  <si>
    <t>14.88</t>
  </si>
  <si>
    <t>39.20</t>
  </si>
  <si>
    <t>1.名称:电力电缆
2.规格:WDZN-YJ(F)E-4X4
3.材质:铜芯
4.敷设方式、部位:室内
5.其他:未尽事宜参见施工图说明、图纸答疑及相关规范图集</t>
  </si>
  <si>
    <t>11.85</t>
  </si>
  <si>
    <t>1.名称:电力电缆
2.规格:WDZN-YJ(F)E-4X6
3.材质:铜芯
4.敷设方式、部位:室内
5.其他:未尽事宜参见施工图说明、图纸答疑及相关规范图集</t>
  </si>
  <si>
    <t>3.06</t>
  </si>
  <si>
    <t>030408001003</t>
  </si>
  <si>
    <t>1.名称:电力电缆
2.规格:WDZN-YJ(F)E-4X10+E10
3.材质:铜芯
4.敷设方式、部位:室内
5.其他:未尽事宜参见施工图说明、图纸答疑及相关规范图集</t>
  </si>
  <si>
    <t>51.48</t>
  </si>
  <si>
    <t>030408001004</t>
  </si>
  <si>
    <t>1.名称:电力电缆
2.规格:WDZN-YJ(F)E-4X35+E16
3.材质:铜芯
4.敷设方式、部位:室内
5.其他:未尽事宜参见施工图说明、图纸答疑及相关规范图集</t>
  </si>
  <si>
    <t>25.65</t>
  </si>
  <si>
    <t>1.名称:电力电缆头
2.规格:WDZN-YJ(F)E-4X4
3.材质、类型:铜芯
4.电压等级（kV):1KV
5.其他:未尽事宜参见施工图说明、图纸答疑及相关规范图集</t>
  </si>
  <si>
    <t>1.名称:电力电缆头
2.规格:WDZN-YJ(F)E-4X6
3.材质、类型:铜芯
4.电压等级（kV):1KV
5.其他:未尽事宜参见施工图说明、图纸答疑及相关规范图集</t>
  </si>
  <si>
    <t>030408006003</t>
  </si>
  <si>
    <t>1.名称:电力电缆头
2.规格:WDZN-YJ(F)E-4X10+E10
3.材质、类型:铜芯
4.电压等级（kV):1KV
5.其他:未尽事宜参见施工图说明、图纸答疑及相关规范图集</t>
  </si>
  <si>
    <t>030408006004</t>
  </si>
  <si>
    <t>1.名称:电力电缆头
2.规格:WDZN-YJ(F)E-4X35+E16
3.材质、类型:铜芯
4.电压等级（kV):1KV
5.其他:未尽事宜参见施工图说明、图纸答疑及相关规范图集</t>
  </si>
  <si>
    <t>26.9</t>
  </si>
  <si>
    <t>5.17</t>
  </si>
  <si>
    <t>1.安装部位:室内
2.介质:给水
3.材质、规格:无规共聚聚丙烯PP-R  S5系列 DN100
4.连接形式:热熔连接
5.压力试验及吹、洗设计要求:水压试验及水冲洗
6.含成品管卡
7.其他:未尽事宜参见施工图说明、图纸答疑及相关规范图集</t>
  </si>
  <si>
    <t>15.69</t>
  </si>
  <si>
    <t>1.绝热材料品种:橡塑管壳
2.绝热厚度:30mm
3.管道外径:DN100及以下
4.其他:未尽事宜参见施工图说明、图纸答疑及相关规范图集</t>
  </si>
  <si>
    <t>0.12</t>
  </si>
  <si>
    <t>030817008001</t>
  </si>
  <si>
    <t>套管制作安装</t>
  </si>
  <si>
    <t>1.名称: 刚性防水套管
2.材质:焊接钢管
3.规格:介质管道DN100
4.填料材质:阻燃密实材料和防水油膏
5.含留洞、堵洞
6.其他:未尽事宜参见施工图说明、图纸答疑及相关规范图集</t>
  </si>
  <si>
    <t>030807001001</t>
  </si>
  <si>
    <t>低压螺纹阀门</t>
  </si>
  <si>
    <t>080902006001</t>
  </si>
  <si>
    <t>液位计</t>
  </si>
  <si>
    <t>1.名称:玻璃管液位计
2.规格:DN25  2.4m
3.其他:未尽事宜参见施工图说明、图纸答疑及相关规范图集</t>
  </si>
  <si>
    <t>030807003001</t>
  </si>
  <si>
    <t>低压法兰阀门</t>
  </si>
  <si>
    <t>1.类型:球阀
2.规格:DN100
3.连接形式:法兰连接
4.含法兰
5.其他:未尽事宜参见施工图说明、图纸答疑及相关规范图集</t>
  </si>
  <si>
    <t>030807001002</t>
  </si>
  <si>
    <t>1.类型:液动蝶阀
2.规格:DN50
3.连接形式:螺纹连接
4.其他:未尽事宜参见施工图说明、图纸答疑及相关规范图集</t>
  </si>
  <si>
    <t>030807001003</t>
  </si>
  <si>
    <t>1.类型:杠杆式浮球阀
2.规格:DN50
3.连接形式:螺纹连接
4.其他:未尽事宜参见施工图说明、图纸答疑及相关规范图集</t>
  </si>
  <si>
    <t>030807001004</t>
  </si>
  <si>
    <t>1.类型:液位控制阀
2.规格:DN50
3.连接形式:螺纹连接
4.其他:未尽事宜参见施工图说明、图纸答疑及相关规范图集</t>
  </si>
  <si>
    <t>030807003002</t>
  </si>
  <si>
    <t>1.类型:闸阀
2.规格:DN100
3.连接形式:法兰连接
4.含防虫网18目及法兰
5.其他:未尽事宜参见施工图说明、图纸答疑及相关规范图集</t>
  </si>
  <si>
    <t>030807003003</t>
  </si>
  <si>
    <t>1.类型:防止旋流器
2.材质:不锈钢
3.规格、压力等级:DN100
4.连接形式:法兰连接
5.含法兰
6.其他:未尽事宜参见施工图说明、图纸答疑及相关规范图集</t>
  </si>
  <si>
    <t>1.安装部位(室内外）:室内
2.型号、规格:DN100
3.连接形式:法兰连接
4.附件配置:闸阀、止回阀、平焊法兰
5.其他:未尽事宜参见施工图说明、图纸答疑及相关规范图集</t>
  </si>
  <si>
    <t>031006013001</t>
  </si>
  <si>
    <t>消毒器、消毒锅</t>
  </si>
  <si>
    <t>1.类型:紫外线消毒器
2.型号、规格:0.5kW
3.其他:未尽事宜参见施工图说明、图纸答疑及相关规范图集</t>
  </si>
  <si>
    <t>031006001001</t>
  </si>
  <si>
    <t>变频给水设备</t>
  </si>
  <si>
    <t>1.设备名称:变频调速供水设备
2.型号、规格:最大供水量12m3/h，工作压力0.6MPa  配套水泵扬程70m，功率4.0kW  一用一备  气压罐∅600*1800，压力等级1.0MPa  稳压泵一台，功率1.1kW
3.附件名称、规格、数量:铜制截止阀 DN50  4个；止回阀  DN50  2个；可曲挠橡胶接头  DN50  4个
4.其他:未尽事宜参见施工图说明、图纸答疑及相关规范图集</t>
  </si>
  <si>
    <t>031006015001</t>
  </si>
  <si>
    <t>水箱</t>
  </si>
  <si>
    <t>1.名称:食品级不锈钢板水箱
2.型号、规格:饮用水箱4米*3米*2.5米（高）  有效容积24m3
3.含防虫网18目及基础型钢
4.其他:未尽事宜参见施工图说明、图纸答疑及相关规范图集</t>
  </si>
  <si>
    <t>030801016001</t>
  </si>
  <si>
    <t>低压塑料管</t>
  </si>
  <si>
    <t>1.安装部位:室内
2.介质:排水
3.材质:普通排水UPVC管
4.规格:De160
5.连接形式:承插粘接连接
6.含成品管卡
7.其他:未尽事宜参见施工图说明、图纸答疑及相关规范图集</t>
  </si>
  <si>
    <t>4.8</t>
  </si>
  <si>
    <t>1.安装部位:室内
2.介质:排水
3.材质:普通排水UPVC管
4.规格:De160
5.连接形式:承插粘接连接
6.含成品管卡
7.其他:未尽事宜参见施工图说明、图纸答疑、招标文件及相关规范图集</t>
  </si>
  <si>
    <t>030817008002</t>
  </si>
  <si>
    <t>1.名称:刚性防水套管
2.材质:焊接钢管
3.规格:介质管道De160
4.填料材质:阻燃密实材料和防水油膏
5.含留洞、堵洞
6.其他:未尽事宜参见施工图说明、图纸答疑及相关规范图集</t>
  </si>
  <si>
    <t>工程名称：京港澳高速、省道102与四港联动大道组合式互通立交房屋建筑工程-门卫房建筑装饰</t>
  </si>
  <si>
    <t>第1500章 门卫房建筑装饰</t>
  </si>
  <si>
    <t>18.88</t>
  </si>
  <si>
    <t>13.15</t>
  </si>
  <si>
    <t>70.21</t>
  </si>
  <si>
    <t>8.72</t>
  </si>
  <si>
    <t>1.混凝土种类:商品混凝土
2.混凝土强度等级:C15
3.混凝土运距:自行考虑
4.包含模板及支架制作、安装、拆除、堆放、运输及清理模板内杂物、刷隔离剂
5.混凝土泵送自行考虑
6.其他说明:未尽事宜参见图纸设计、招标文件、答疑文件及相关规范图集</t>
  </si>
  <si>
    <t>2.22</t>
  </si>
  <si>
    <t>1.混凝土种类:商品混凝土
2.混凝土强度等级:C30
3.混凝土运距:自行考虑
4.包含模板及支架制作、安装、拆除、堆放、运输及清理模板内杂物、刷隔离剂
5.混凝土泵送自行考虑
6.其他说明:未尽事宜参见图纸设计、招标文件、答疑文件及相关规范图集</t>
  </si>
  <si>
    <t>2.03</t>
  </si>
  <si>
    <t>1.地圈梁
2.混凝土种类:商品混凝土
3.混凝土强度等级:C25
4.混凝土运距:自行考虑
4.包含模板及支架制作、安装、拆除、堆放、运输及清理模板内杂物、刷隔离剂
5.混凝土泵送自行考虑
6.其他说明:未尽事宜参见图纸设计、招标文件、答疑文件及相关规范图集</t>
  </si>
  <si>
    <t>0.72</t>
  </si>
  <si>
    <t>1.混凝土种类:商品混凝土
2.混凝土强度等级:C30  
3.混凝土运距:自行考虑
5.包含模板及支架制作、安装、拆除、堆放、运输及清理模板内杂物、刷隔离剂
6.包含对拉螺栓堵眼增加费
7.混凝土泵送:自行考虑
8.其他说明:未尽事宜参见图纸设计、招标文件、答疑文件及相关规范图集</t>
  </si>
  <si>
    <t>2.12</t>
  </si>
  <si>
    <t>1.混凝土种类:商品混凝土
2.混凝土强度等级:C30
3.混凝土运距:自行考虑
4.包含模板及支架制作、安装、拆除、堆放、运输及清理模板内杂物、刷隔离剂（矩形梁模板 H&lt;4.2M)
5.包含对拉螺栓堵眼增加费
6.混凝土泵送:自行考虑
7.其他说明:未尽事宜参见图纸设计、招标文件、答疑文件及相关规范图集</t>
  </si>
  <si>
    <t>2.31</t>
  </si>
  <si>
    <t>0.61</t>
  </si>
  <si>
    <t>1.混凝土种类:商品混凝土
2.混凝土强度等级:C30  
3.混凝土运距:自行考虑
4.包含模板及支架制作、安装、拆除、堆放、运输及清理模板内杂物、刷隔离剂（斜板模板 H&lt;4.2M)
5.混凝土泵送:自行考虑
6.其他说明:未尽事宜参见图纸设计、招标文件、答疑文件及相关规范图集</t>
  </si>
  <si>
    <t>1.部位:雨蓬板
2.混凝土种类:商品混凝土
3.混凝土强度等级:C30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</si>
  <si>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0.2</t>
  </si>
  <si>
    <t>1.部位:屋面挑檐板
2.混凝土种类:商品混凝土
3.混凝土强度等级:C30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</si>
  <si>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0.348</t>
  </si>
  <si>
    <t>0.703</t>
  </si>
  <si>
    <t>0.051</t>
  </si>
  <si>
    <t>0.045</t>
  </si>
  <si>
    <t>0.274</t>
  </si>
  <si>
    <t>1.部位:砌体墙斜砖、导墙等
2.砖品种:蒸压粉煤灰砖
3.砂浆强度:Mb5混合砂浆
4.砂浆种类:预拌砂浆
5.其他说明:未尽事宜参见图纸设计、招标文件、答疑文件及相关规范图集</t>
  </si>
  <si>
    <t>1.26</t>
  </si>
  <si>
    <t>3.74</t>
  </si>
  <si>
    <t>1.砌块品种、规格、强度等级:A3.5加气混凝土砌块
2.墙体厚度:200mm
3.砂浆强度等级:Mb5专用砂浆
4.其他:砌筑高度≤3.6m
5.其他说明:未尽事宜参见图纸设计、招标文件、答疑文件及相关规范图集</t>
  </si>
  <si>
    <t>1.砌块品种、规格、强度等级:A3.5加气混凝土砌块
2.墙体厚度:100mm
3.砂浆强度等级:Mb5专用砂浆
4.其他:砌筑高度≤3.6m
5.其他说明:未尽事宜参见图纸设计、招标文件、答疑文件及相关规范图集</t>
  </si>
  <si>
    <t>0.88</t>
  </si>
  <si>
    <t>1.混凝土种类:商品混凝土
2.混凝土强度等级:C25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</si>
  <si>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1.16</t>
  </si>
  <si>
    <t>1.部位：水平系梁
2.混凝土种类:商品混凝土
3.混凝土强度等级:C25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</si>
  <si>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1.位置:有水房间混凝土翻边
2.混凝土种类:商品混凝土
3.混凝土强度等级:C30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</si>
  <si>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0.15</t>
  </si>
  <si>
    <t>0.13</t>
  </si>
  <si>
    <t>窗台压顶</t>
  </si>
  <si>
    <t>12.29</t>
  </si>
  <si>
    <t>1.部位：卫生间
2.素土夯实
3.150mm厚3:7灰土
4.60mm厚C15混凝土垫层
5.素水泥浆一道
6.最薄处20mm厚1:3水泥砂浆找平层
7.1.5mm厚合成高分子防水涂料，防水层在内墙面上翻250mm高
8.30mm厚1:3干硬性水泥砂浆
9.300*300mm防滑地砖铺实拍平,稀水泥浆擦缝
10.砂浆均采用预拌砂浆
11.参考图集：12YJ1 地202F
12.其他说明:未尽事宜参见图纸设计、招标文件、答疑文件及相关规范图集</t>
  </si>
  <si>
    <t>2.28</t>
  </si>
  <si>
    <t>2.85</t>
  </si>
  <si>
    <t>1.2mm厚配套专用界面剂批刮
2.7mm厚1:1:6水泥石灰砂浆
3.6mm厚 1:0.5:2.5水泥石灰砂浆压实抹平
4.砂浆均采用预拌砂浆
5.其他说明:未尽事宜参见图纸设计、招标文件、答疑文件及相关规范图集</t>
  </si>
  <si>
    <t>51.9</t>
  </si>
  <si>
    <t>16.44</t>
  </si>
  <si>
    <t>1.轻钢龙骨双层骨架，主龙骨中距900-1000mm，次龙骨中距450mm，横撑龙骨中距900mm
2.9.5mm厚纸面石膏板，自攻螺钉拧牢，孔眼用腻子填平
3.刷配套防潮涂料一遍
4.参考图集：12YJ1 棚2A
5.其他说明:未尽事宜参见图纸设计、招标文件、答疑文件及相关规范图集</t>
  </si>
  <si>
    <t>1.部位：卫生间
2.做法：参12YJ11-2、B、C、D/53,面层30mm厚黑色大理石板
3.包含大理石开孔
4.其他说明:未尽事宜参见图纸设计、招标文件、答疑文件及相关规范图集</t>
  </si>
  <si>
    <t>44.93</t>
  </si>
  <si>
    <t>1.部位：外墙面
2.保温隔热材料品种、规格、厚度:100mm半硬质岩（矿）棉板
3.其他说明:未尽事宜参见图纸设计、招标文件、答疑文件及相关规范图集</t>
  </si>
  <si>
    <t>1.35</t>
  </si>
  <si>
    <t>木夹板门</t>
  </si>
  <si>
    <t>1.名称：M0921
2.材质：木夹板门
3.洞口尺寸：900mm*2100mm
4.包含门锁及五金配件
5.其他说明:未尽事宜参见图纸设计、招标文件、答疑文件及相关规范图集</t>
  </si>
  <si>
    <t>010802004001</t>
  </si>
  <si>
    <t>防盗门</t>
  </si>
  <si>
    <t>1.防盗安全门
2.门代号:M1021
3.洞口尺寸：1000mm*2100mm
4.包含所有锁具、五金配件
5.其他说明:未尽事宜参见图纸设计、招标文件、答疑文件及相关规范图集</t>
  </si>
  <si>
    <t>010802001001</t>
  </si>
  <si>
    <t>平开半玻门</t>
  </si>
  <si>
    <t>1.平开半玻门
2.门代号:M0721
3.洞口尺寸：700mm*2100mm
4.包含所有锁具、五金配件
5.参考图集：12YJ4-1 PM2-0721
6.其他说明:未尽事宜参见图纸设计、招标文件、答疑文件及相关规范图集</t>
  </si>
  <si>
    <t>1.推拉窗，断热铝合金低辐射中空玻璃6+12A+6
2.含五金配件,含窗纱
3.其他说明:未尽事宜参见图纸设计、招标文件、答疑文件及相关规范图集</t>
  </si>
  <si>
    <t>7.65</t>
  </si>
  <si>
    <t>23.6</t>
  </si>
  <si>
    <t>1.部位：空调管留洞预埋管
2.材质：UPVC管
3.规格：Φ80的硬塑料管，,两端留装饰圈
4.其他说明:未尽事宜参见图纸设计、招标文件、答疑文件及相关规范图集</t>
  </si>
  <si>
    <t>1.找坡层：轻集料混凝土1%纵坡找坡层，最薄处30mm
2.保温层：50mm厚挤塑聚苯板
3.找平层：20厚1：3水泥砂浆找平层
4.防水层：1.0mm厚自粘聚合物改性沥青防水，包含附加层
5.保护层
6.参考图集：12YJ5-2 K5节点1
7.其他说明:未尽事宜参见图纸设计、招标文件、答疑文件及相关规范图集</t>
  </si>
  <si>
    <t>1.3~6mm聚合物砂浆，其中压入一层耐碱玻纤网格布
2.保温层:50mm半硬质岩（矿）棉板
3.涂饰底层涂料
4.喷涂主层涂料
5.刷外墙涂料（真石漆）两遍
6.参考图集： K5节点1 
7.其他说明:未尽事宜参见图纸设计、招标文件、答疑文件及相关规范图集</t>
  </si>
  <si>
    <t>14.56</t>
  </si>
  <si>
    <t>3.44</t>
  </si>
  <si>
    <t>010507004001</t>
  </si>
  <si>
    <t>台阶</t>
  </si>
  <si>
    <t>1.60mm厚C20混凝土（厚度不包括三角踏步部分），随砌随抹，上撒1:1水泥砂子压光赶实
2.300mm厚3:7灰土
3.素土夯实
4.混凝土种类:商品混凝土
5.混凝土运距:自行考虑
6.包含模板安拆
7.参考图集:12YJ1 台1
8.其他说明:未尽事宜参见图纸设计、招标文件、答疑文件及相关规范图集</t>
  </si>
  <si>
    <t>16.88</t>
  </si>
  <si>
    <t>14.33</t>
  </si>
  <si>
    <t>工程名称：京港澳高速、省道102与四港联动大道组合式互通立交房屋建筑工程-门卫房安装</t>
  </si>
  <si>
    <t>第1500章 门卫房安装</t>
  </si>
  <si>
    <t>1.名称:空调插座
2.规格:250V  16A
3.安装方式:暗装：底边距地 2.2m
4.其他:未尽事宜参见施工图说明、图纸答疑及相关规范图集</t>
  </si>
  <si>
    <t>1.名称:单管荧光灯
2.规格:节能型 直管T5 36W-220V
3.安装方式:吸顶安装
4.其他:未尽事宜参见施工图说明、图纸答疑及相关规范图集</t>
  </si>
  <si>
    <t>1.名称:接线盒
2.其他:未尽事宜参见施工图说明、图纸答疑及相关规范图集</t>
  </si>
  <si>
    <t>43.05</t>
  </si>
  <si>
    <t>1.名称:穿线管
2.材质:刚性阻燃管
3.规格:PC20
4.配置形式:埋地敷设
5.其他:未尽事宜参见施工图说明、图纸答疑及相关规范图集</t>
  </si>
  <si>
    <t>13.7</t>
  </si>
  <si>
    <t>39.23</t>
  </si>
  <si>
    <t>91.69</t>
  </si>
  <si>
    <t>1.名称:动力配线
2.配线形式:管内穿线
3.规格:BV-4mm^2
4.材质:铜芯
5.其他:未尽事宜参见施工图说明、图纸答疑及相关规范图集</t>
  </si>
  <si>
    <t>41.10</t>
  </si>
  <si>
    <t>0.03</t>
  </si>
  <si>
    <t>1.名称: 刚性防水套管
2.材质:焊接钢管
3.规格:介质管道DN25
4.填料材质:阻燃密实材料和防水油膏
5.含留洞、堵洞
6.其他:未尽事宜参见施工图说明、图纸答疑及相关规范图集</t>
  </si>
  <si>
    <t>2.2</t>
  </si>
  <si>
    <t>1.安装部位:室内
2.介质:排水
3.材质:静音排水UPVC管
4.规格:De110
5.连接形式:承插粘接连接
6.含成品管卡
7.其他:未尽事宜参见施工图说明、图纸答疑及相关规范图集</t>
  </si>
  <si>
    <t>0.04</t>
  </si>
  <si>
    <t>1.名称:分体空调
2.规格:1P，能效等级不低于2级
3.其他:未尽事宜参见施工图说明、图纸答疑及相关规范图集</t>
  </si>
  <si>
    <t>工程名称：京港澳高速、省道102与四港联动大道组合式互通立交房屋建筑工程-大门建筑装饰</t>
  </si>
  <si>
    <t>第1500章 大门建筑装饰</t>
  </si>
  <si>
    <t>21.68</t>
  </si>
  <si>
    <t>1.混凝土种类:商品混凝土
2.混凝土强度等级:C20
3.混凝土运距:自行考虑
4.其他说明:未尽事宜参见图纸设计、招标文件、答疑文件及相关规范图集</t>
  </si>
  <si>
    <t>6.42</t>
  </si>
  <si>
    <t>1.砖品种、规格、强度等级:MU5蒸压灰砂砖
2.砂浆强度等级、配合比:M5预拌水泥砂浆
3.墙身防潮层：20mm厚12水泥砂浆内加5%防水剂
4.其他说明:未尽事宜参见图纸设计、招标文件、答疑文件及相关规范图集</t>
  </si>
  <si>
    <t>3.17</t>
  </si>
  <si>
    <t>1.砌块品种、规格、强度等级:MU5蒸压灰砂砖
2.墙体厚度:240-500mm
3.砂浆强度等级:M5预拌水泥砂浆
4.其他:砌筑高度≤3.6m
5.其他说明:未尽事宜参见图纸设计、招标文件、答疑文件及相关规范图集</t>
  </si>
  <si>
    <t>15.83</t>
  </si>
  <si>
    <t>1.混凝土种类:商品混凝土
2.混凝土强度等级:C30  
3.混凝土运距:自行考虑
4.其他说明:未尽事宜参见图纸设计、招标文件、答疑文件及相关规范图集</t>
  </si>
  <si>
    <t>1.34</t>
  </si>
  <si>
    <t>0.112</t>
  </si>
  <si>
    <t>1.素土夯实
2.120mm厚碎石垫层
3.80mm厚C15混凝土垫层
4.20mm厚1:3水泥砂浆找平层
5.铺贴抛光砖面层
6.其他说明:未尽事宜参见图纸设计、招标文件、答疑文件及相关规范图集</t>
  </si>
  <si>
    <t>9.6</t>
  </si>
  <si>
    <t>1.部位：内墙面
2.2mm厚配套专用界面砂浆批挂
3.7mm厚1：1:6水泥石灰砂浆
4.6mm厚1:0.5:3水泥石灰砂浆抹平
5.清理抹灰基层
6.刮腻子两遍，分遍抹平
7.涂饰底层涂料
8.复补腻子，磨平
9.涂饰面层涂料二遍
10.其他说明:未尽事宜参见图纸设计、招标文件、答疑文件及相关规范图集</t>
  </si>
  <si>
    <t>45.01</t>
  </si>
  <si>
    <t>011204001001</t>
  </si>
  <si>
    <t>石材墙面</t>
  </si>
  <si>
    <t>1.部位：外墙面
2.1:3水泥砂浆底，外墙面石材600*600*30mm
3.其他说明:未尽事宜参见图纸设计、招标文件、答疑文件及相关规范图集</t>
  </si>
  <si>
    <t>59.02</t>
  </si>
  <si>
    <t>1.现浇钢筋混凝土底面清理干净
2.5mm厚1:1:4水泥石灰砂浆打底
3.3mm厚1:0.5:3水泥石灰砂浆抹平
4.清理抹灰基层
5.刮腻子两遍，分遍抹平
6.涂饰底层涂料
7.复补腻子，磨平
8.涂饰面层涂料二遍
9.参考图集：12YJ1 顶5 涂304
10.其他说明:未尽事宜参见图纸设计、招标文件、答疑文件及相关规范图集</t>
  </si>
  <si>
    <t>010805004001</t>
  </si>
  <si>
    <t>电动伸缩门</t>
  </si>
  <si>
    <t>1.电动伸缩围墙大门
2.做法：参考图集12YJ9-1 P80
3.含轨道、预埋件安装
4.其他说明:未尽事宜参见图纸设计、招标文件、答疑文件及相关规范图集</t>
  </si>
  <si>
    <t>14.1</t>
  </si>
  <si>
    <t>011508004001</t>
  </si>
  <si>
    <t>金属字（暂估价）</t>
  </si>
  <si>
    <t>1.大门字体
2.其他说明:未尽事宜参见图纸设计、招标文件、答疑文件及相关规范图集</t>
  </si>
  <si>
    <t>屋面刚性层</t>
  </si>
  <si>
    <t>1.部位:伸缩门洞顶板
2.C25细石混凝土找坡
3.20mm厚1:3水泥砂浆找平层
4.其他说明:未尽事宜参见图纸设计、招标文件、答疑文件及相关规范图集</t>
  </si>
  <si>
    <t>010902001001</t>
  </si>
  <si>
    <t>屋面卷材防水</t>
  </si>
  <si>
    <t>1.部位:伸缩门洞顶板
2.35#SBS油毡防水层两层，包含附加层
3.其他说明:未尽事宜参见图纸设计、招标文件、答疑文件及相关规范图集</t>
  </si>
  <si>
    <t>011001001001</t>
  </si>
  <si>
    <t>保温隔热屋面</t>
  </si>
  <si>
    <t>1.部位:伸缩门洞顶板
2.防水保护层材料品种、规格及厚度:40mm厚聚苯乙烯泡沫板 
3.其他说明:未尽事宜参见图纸设计、招标文件、答疑文件及相关规范图集</t>
  </si>
  <si>
    <t>011702001001</t>
  </si>
  <si>
    <t>基础垫层</t>
  </si>
  <si>
    <t>1.垫层模板
2.模板材质:根据施工情况自主选择确定
3.模板支撑:根据施工情况自主选择确定 
4.模板及支架制作、安装、拆除、堆放、运输及清理模板内杂物、刷隔离剂 
5.其他说明:未尽事宜参见图纸设计、招标文件、答疑文件及相关规范图集</t>
  </si>
  <si>
    <t>3.01</t>
  </si>
  <si>
    <t>011702016001</t>
  </si>
  <si>
    <t>1.平板模板
2.模板材质:根据施工情况自主选择确定
3.模板支撑:根据施工情况自主选择确定 
4.模板及支架制作、安装、拆除、堆放、运输及清理模板内杂物、刷隔离剂 
5.其他说明:未尽事宜参见图纸设计、招标文件、答疑文件及相关规范图集</t>
  </si>
  <si>
    <t>工程名称：京港澳高速、省道102与四港联动大道组合式互通立交房屋建筑工程-收费大棚建筑装饰</t>
  </si>
  <si>
    <t>第1500章 收费大棚建筑装饰</t>
  </si>
  <si>
    <t>1.土壤类别:综合考虑
2.土方运距:根据现场情况自行考虑
3.其他说明：未尽事宜参见图纸设计、招标文件、答疑文件及相关规范图集</t>
  </si>
  <si>
    <t>1950.84</t>
  </si>
  <si>
    <t>1.土壤类别:综合考虑
2.挖土深度:详见图纸设计
3.土方运距:根据现场情况自主考虑
4.清单量包含工作面及放坡工程量
5.其它说明:未尽事宜参见图纸设计、招标文件、答疑文件及相关规范图集</t>
  </si>
  <si>
    <t>211.74</t>
  </si>
  <si>
    <t>010302003001</t>
  </si>
  <si>
    <t>成孔灌注桩</t>
  </si>
  <si>
    <t>1.桩类型:机械成孔灌注桩
2.地层情况:详见图纸设计
3.有效桩长:14.5m，桩顶超灌高度不应小于1m
4.桩径:800mm
5.混凝土种类及强度等级:桩身材料C30商品混凝土
6.商品混凝土运距:根据现场情况自主考虑
7.成孔方式:据现场情况自主考虑
8.含护筒埋设
9.含泥浆制作及泥渣外运等费用
10.其它说明:未尽事宜参见图纸设计、招标文件、答疑文件及相关规范图集</t>
  </si>
  <si>
    <t>868</t>
  </si>
  <si>
    <t>010301004001</t>
  </si>
  <si>
    <t>截（凿）桩头</t>
  </si>
  <si>
    <t>1.桩类型:机械成孔灌注桩
2.桩头截面、高度:桩径800mm，高度根据现场情况自主考虑
3.混凝土强度等级:C30
5.废渣运距：自行考虑
6.其它说明:未尽事宜参见图纸设计、招标文件、答疑文件及相关规范图集</t>
  </si>
  <si>
    <t>根</t>
  </si>
  <si>
    <t>010515004001</t>
  </si>
  <si>
    <t>钢筋笼</t>
  </si>
  <si>
    <t>1.部位：纵筋
2.钢筋规格:HRB400，Φ16
3.钢筋接头连接方式：满足图纸设计及相关规范要求
4.其它说明:未尽事宜参见图纸设计、招标文件、答疑文件及相关规范图集</t>
  </si>
  <si>
    <t>5.376</t>
  </si>
  <si>
    <t>010515004002</t>
  </si>
  <si>
    <t>1.部位：螺旋箍筋
2.钢筋规格：HRB400，Φ8
3.其它说明:未尽事宜参见图纸设计、招标文件、答疑文件及相关规范图集</t>
  </si>
  <si>
    <t>14.16</t>
  </si>
  <si>
    <t>010515004003</t>
  </si>
  <si>
    <t>1.部位：加劲箍筋
2.钢筋规格：HRB400，Φ16
3.其它说明:未尽事宜参见图纸设计、招标文件、答疑文件及相关规范图集</t>
  </si>
  <si>
    <t>3.112</t>
  </si>
  <si>
    <t>1.混凝土种类:商品混凝土
2.混凝土强度等级:C15
3.商品混凝土运距:根据现场情况自主考虑
4.包含模板及支架制作、安装、拆除、堆放、运输及清理模板内杂物、刷隔离剂 
5.混凝土泵送自行考虑
6.其它说明：未尽事宜参见图纸设计、招标文件、答疑文件及相关规范图集</t>
  </si>
  <si>
    <t>32.26</t>
  </si>
  <si>
    <t>1.混凝土种类:商品混凝土
2.混凝土强度等级:C30
3.商品混凝土运距:根据现场情况自主考虑
4.包含模板及支架制作、安装、拆除、堆放、运输及清理模板内杂物、刷隔离剂 
5.混凝土泵送自行考虑
6.其它说明：未尽事宜参见图纸设计、招标文件、答疑文件及相关规范图集</t>
  </si>
  <si>
    <t>296.24</t>
  </si>
  <si>
    <t>010501003002</t>
  </si>
  <si>
    <t>混凝土包脚</t>
  </si>
  <si>
    <t>1.混凝土种类:商品混凝土
2.混凝土强度等级:C20
3.商品混凝土运距:根据现场情况自主考虑
4.包含模板及支架制作、安装、拆除、堆放、运输及清理模板内杂物、刷隔离剂 
5.混凝土泵送自行考虑
6.其它说明:未尽事宜参见图纸设计、招标文件、答疑文件及相关规范图集</t>
  </si>
  <si>
    <t>1.18</t>
  </si>
  <si>
    <t>1.混凝土种类:商品混凝土
2.混凝土强度等级:C30
3.商品混凝土运距:根据现场情况自主考虑
4.包含模板及支架制作、安装、拆除、堆放、运输及清理模板内杂物、刷隔离剂 
5.混凝土泵送自行考虑
6.其它说明:未尽事宜参见图纸设计、招标文件、答疑文件及相关规范图集</t>
  </si>
  <si>
    <t>144.96</t>
  </si>
  <si>
    <t>1.钢筋种类、规格:HRB400  直径10mm
2.其它说明:未尽事宜参见图纸设计、招标文件、答疑文件及相关规范图集</t>
  </si>
  <si>
    <t>3.136</t>
  </si>
  <si>
    <t>1.钢筋种类、规格:HRB400  直径16mm
2.其它说明:未尽事宜参见图纸设计、招标文件、答疑文件及相关规范图集</t>
  </si>
  <si>
    <t>8.458</t>
  </si>
  <si>
    <t>1.钢筋种类、规格:HRB400  直径25mm
2.钢筋接头连接方式：满足图纸设计及相关规范要求
3.其它说明:未尽事宜参见图纸设计、招标文件、答疑文件及相关规范图集</t>
  </si>
  <si>
    <t>1.462</t>
  </si>
  <si>
    <t>1.钢筋种类、规格:HRB400  直径36mm
3.钢筋接头连接方式：满足图纸设计及相关规范要求
3.其它说明:未尽事宜参见图纸设计、招标文件、答疑文件及相关规范图集</t>
  </si>
  <si>
    <t>20.309</t>
  </si>
  <si>
    <t>010603003001</t>
  </si>
  <si>
    <t>钢管柱</t>
  </si>
  <si>
    <t>1.钢材品种、规格:Φ1000*25、Φ800*16、Φ500*10、Φ152*5、Φ100*8等热轧无缝钢管及钢管柱加劲板
2.金属构件现场就位运输
3.包含探伤检测
4.运输距离：根据现场实际情况，自主考虑
5.其它说明:未尽事宜参见图纸设计、招标文件、答疑文件及相关规范图集</t>
  </si>
  <si>
    <t>91.25</t>
  </si>
  <si>
    <t>010606001001</t>
  </si>
  <si>
    <t>造型拉杆</t>
  </si>
  <si>
    <t>1.部位：造型拉杆
2.金属构件现场就位运输
3.包含探伤检测
4.运输距离：根据现场实际情况，自主考虑
5.其它说明:未尽事宜参见图纸设计、招标文件、答疑文件及相关规范图集</t>
  </si>
  <si>
    <t>010516001001</t>
  </si>
  <si>
    <t>螺栓</t>
  </si>
  <si>
    <t>1.螺栓种类:详见图纸设计
2.规格:M20、M24、M27、M30、M36等图纸设计所有螺栓
3.其它说明:未尽事宜参见图纸设计、招标文件、答疑文件及相关规范图集</t>
  </si>
  <si>
    <t>2.168</t>
  </si>
  <si>
    <t>010601001001</t>
  </si>
  <si>
    <t>钢网架</t>
  </si>
  <si>
    <t>1.部位：网架杆件、螺栓球及封板、锥头
2.钢材品种、规格:详见图纸
3.网架节点形式、连接方式:螺栓球节点
4.包含探伤检测
5.其它说明:未尽事宜参见图纸设计、招标文件、答疑文件及相关规范图集</t>
  </si>
  <si>
    <t>77.447</t>
  </si>
  <si>
    <t>010606002001</t>
  </si>
  <si>
    <t>钢檩条</t>
  </si>
  <si>
    <t>1.钢材品种、规格:Q235B镀锌方管□80*60*4.0mm,□70*50*3.0mm
2.金属构件现场就位运输
3.探伤检测
4.运输距离：根据现场实际情况，自主考虑
5.其它说明:未尽事宜参见图纸设计、招标文件、答疑文件及相关规范图集</t>
  </si>
  <si>
    <t>64.53</t>
  </si>
  <si>
    <t>010606013001</t>
  </si>
  <si>
    <t>零星钢构件</t>
  </si>
  <si>
    <t>1.构件名称:支托、垫板、支座、套筒、顶丝
2.钢材品种、规格:详见图纸
3.其它说明:未尽事宜参见图纸设计、招标文件、答疑文件及相关规范图集</t>
  </si>
  <si>
    <t>4.518</t>
  </si>
  <si>
    <t>011302006001</t>
  </si>
  <si>
    <t>铝镁锰板饰面</t>
  </si>
  <si>
    <t>1.钢材品种、规格:银灰色复合铝镁锰板，角铝连接
2.厚度：2mm
3.其它说明:未尽事宜参见图纸设计、招标文件、答疑文件及相关规范图集</t>
  </si>
  <si>
    <t>2037.96</t>
  </si>
  <si>
    <t>011302006002</t>
  </si>
  <si>
    <t>铝镁锰板饰面(弧形)</t>
  </si>
  <si>
    <t>1.钢材品种、规格:弧形银灰色复合铝镁锰板，角铝连接
2.厚度：2mm
3.其它说明:未尽事宜参见图纸设计、招标文件、答疑文件及相关规范图集</t>
  </si>
  <si>
    <t>363.8</t>
  </si>
  <si>
    <t>010605002001</t>
  </si>
  <si>
    <t>铝镁锰板封边</t>
  </si>
  <si>
    <t>1.部位：整个屋面周边外立面，角铝连接
2.钢材品种、规格:铝镁锰板
3.厚度：2mm
4.其它说明:未尽事宜参见图纸设计、招标文件、答疑文件及相关规范图集</t>
  </si>
  <si>
    <t>598.03</t>
  </si>
  <si>
    <t>010605002002</t>
  </si>
  <si>
    <t>泛水板</t>
  </si>
  <si>
    <t>1.部位：沿整个屋面周边内
2.钢材品种、规格:铝镁锰板
3.厚度：2mm
4.其它说明:未尽事宜参见图纸设计、招标文件、答疑文件及相关规范图集</t>
  </si>
  <si>
    <t>84.85</t>
  </si>
  <si>
    <t>010605001001</t>
  </si>
  <si>
    <t>钢板屋面</t>
  </si>
  <si>
    <t>1.钢材品种、规格:上面蓝色下面层白色压型钢板
2.厚度：0.6mm
3.其它说明:未尽事宜参见图纸设计、招标文件、答疑文件及相关规范图集</t>
  </si>
  <si>
    <t>2075.07</t>
  </si>
  <si>
    <t>010606011001</t>
  </si>
  <si>
    <t>标准天沟</t>
  </si>
  <si>
    <t>1.钢材品种、规格:2mm厚不锈钢板
2.探伤检测
3.运输距离：根据现场实际情况，自主考虑
4.其它说明:未尽事宜参见图纸设计、招标文件、答疑文件及相关规范图集</t>
  </si>
  <si>
    <t>1.78</t>
  </si>
  <si>
    <t>屋面排水管Φ110</t>
  </si>
  <si>
    <t>1.排水管品种、规格:Φ110硬质UPVC管
2.包括落水口、水斗等管道上所有附件
3.其他说明:未尽事宜参见图纸设计、招标文件、答疑文件及相关规范图集.</t>
  </si>
  <si>
    <t>114.40</t>
  </si>
  <si>
    <t>屋面排水管Φ200</t>
  </si>
  <si>
    <t>1.排水管品种、规格:Φ200硬质UPVC管
2.包括落水口、水斗等管道上所有附件
3.其他说明:未尽事宜参见图纸设计、招标文件、答疑文件及相关规范图集</t>
  </si>
  <si>
    <t>19.00</t>
  </si>
  <si>
    <t>011405001001</t>
  </si>
  <si>
    <t>金属面油漆</t>
  </si>
  <si>
    <t>1.构件名称:柱
2.钢结构表面除锈、清除油污
3.防锈漆两遍
4.防火要求：耐火极限2.5h
5.其它说明:未尽事宜参见图纸设计、招标文件、答疑文件及相关规范图集</t>
  </si>
  <si>
    <t>011405001002</t>
  </si>
  <si>
    <t>1.构件名称:网架
2.钢结构表面除锈、清除油污
3.防锈漆两遍
4.防火要求：耐火极限0.25h
5.其它说明:未尽事宜参见图纸设计、招标文件、答疑文件及相关规范图集</t>
  </si>
  <si>
    <t>84.853</t>
  </si>
  <si>
    <t>字体</t>
  </si>
  <si>
    <t>1.尺寸：3000*3000mm
2.厚度：2mm钢板制作，红色面漆
3.材质：不锈钢冲孔发光字体
4.骨架结构详见图纸
5.包含红色LED灯
6.其它说明:未尽事宜参见图纸设计、招标文件、答疑文件及相关规范图集</t>
  </si>
  <si>
    <t>1.脚手架材质:根据现场情况自主考虑
2.其它说明:未尽事宜参见图纸设计、招标文件、答疑文件及相关规范图集</t>
  </si>
  <si>
    <t>2070.60</t>
  </si>
  <si>
    <t>011705001001</t>
  </si>
  <si>
    <t>大型机械设备进出场及安拆</t>
  </si>
  <si>
    <t>1.大型机械设备进出场及安拆
2.根据现场情况自行考虑</t>
  </si>
  <si>
    <t>工程名称：京港澳高速、省道102与四港联动大道组合式互通立交房屋建筑工程-收费大棚及地下通道安装</t>
  </si>
  <si>
    <t>第1500章 收费大棚及地下通道安装</t>
  </si>
  <si>
    <t>1.土壤类别:综合考虑
2.挖土深度:0.7m 
3.其他:详见相关图纸、招标文件及规范要求</t>
  </si>
  <si>
    <t>308</t>
  </si>
  <si>
    <t>307.63</t>
  </si>
  <si>
    <t>0.43</t>
  </si>
  <si>
    <t>1.名称:ALt照明配电箱
2.建议尺寸:300*300*100
3.接线端子材质、规格:铜芯,2.5mm2、4mm2
4.安装方式:明装,底距地1.4m
5.其他:未尽事宜参见施工图说明、图纸答疑及相关规范图集</t>
  </si>
  <si>
    <t>1.名称:AL收费亭配电箱
2.建议尺寸:300*300*100 
3.接线端子材质、规格:铜芯,2.5mm2、4mm2
4.安装方式:明装,底距地1.4m
5.其他:未尽事宜参见施工图说明、图纸答疑及相关规范图集</t>
  </si>
  <si>
    <t>1.名称:ZM1照明配电箱
2.建议尺寸:500*700*200
3.接线端子材质、规格:铜芯,6mm2
4.安装方式:明装,底距地1.4m
5.其他:未尽事宜参见施工图说明、图纸答疑及相关规范图集</t>
  </si>
  <si>
    <t>1.名称:ZM1照明配电箱
2.建议尺寸:500*700*200
3.接线端子材质、规格:铜芯,2.5mm2、10mm2
4.安装方式:明装,底距地1.4m
5.其他:未尽事宜参见施工图说明、图纸答疑及相关规范图集</t>
  </si>
  <si>
    <t>1.名称:WSB污水泵控制箱
2.建议尺寸:300*200*100
3.安装方式:明装,底距地1.4m
4.其他:未尽事宜参见施工图说明、图纸答疑及相关规范图集</t>
  </si>
  <si>
    <t>1.名称:聚光灯
2.规格、型号:YXR-FL-10W
3.安装方式:落地安装
4.其他:未尽事宜参见施工图说明、图纸答疑及相关规范图集</t>
  </si>
  <si>
    <t>30</t>
  </si>
  <si>
    <t>1.名称:LED灯（超高）
2.规格:~220V,150W
3.安装方式:灯具与吊顶平齐
4.其他:未尽事宜参见施工图说明、图纸答疑及相关规范图集</t>
  </si>
  <si>
    <t>64</t>
  </si>
  <si>
    <t>70</t>
  </si>
  <si>
    <t>151.93</t>
  </si>
  <si>
    <t>1.名称:穿线管
2.材质:焊接钢管
3.规格:SC20
4.配置形式:明配
5.其他:未尽事宜参见施工图说明、图纸答疑及相关规范图集</t>
  </si>
  <si>
    <t>49.30</t>
  </si>
  <si>
    <t>1.名称:穿线管（超高）
2.材质:焊接钢管
3.规格:SC20
4.配置形式:明配
5.其他:未尽事宜参见施工图说明、图纸答疑及相关规范图集</t>
  </si>
  <si>
    <t>1191.63</t>
  </si>
  <si>
    <t>1.名称:穿线管
2.材质:焊接钢管
3.规格:SC20
4.配置形式:暗敷
5.其他:未尽事宜参见施工图说明、图纸答疑及相关规范图集</t>
  </si>
  <si>
    <t>315.58</t>
  </si>
  <si>
    <t>1.名称:穿线管
2.材质:焊接钢管
3.规格:SC25
4.配置形式:暗敷
5.其他:未尽事宜参见施工图说明、图纸答疑及相关规范图集</t>
  </si>
  <si>
    <t>767.75</t>
  </si>
  <si>
    <t>030411001006</t>
  </si>
  <si>
    <t>5.08</t>
  </si>
  <si>
    <t>4465.46</t>
  </si>
  <si>
    <t>352.54</t>
  </si>
  <si>
    <t>1.名称:电力电缆
2.规格:NHYJV-5*4.0
3.材质:铜芯
4.其他:未尽事宜参见施工图说明、图纸答疑及相关规范图集</t>
  </si>
  <si>
    <t>242.08</t>
  </si>
  <si>
    <t>1.名称:电力电缆
2.规格:YJV-5*6
3.材质:铜芯
4.其他:未尽事宜参见施工图说明、图纸答疑及相关规范图集</t>
  </si>
  <si>
    <t>839.45</t>
  </si>
  <si>
    <t>1.名称:电力电缆头
2.规格:NHYJV-5*4.0
3.材质、类型:铜芯
4.电压等级（kV):1KV
5.其他:未尽事宜参见施工图说明、图纸答疑及相关规范图集</t>
  </si>
  <si>
    <t>1.名称:电力电缆头
2.规格:YJV-5*6
3.材质、类型:铜芯
4.电压等级（kV):1KV
5.其他:未尽事宜参见施工图说明、图纸答疑及相关规范图集</t>
  </si>
  <si>
    <t>26</t>
  </si>
  <si>
    <t>735.8</t>
  </si>
  <si>
    <t>040101002002</t>
  </si>
  <si>
    <t>75.08</t>
  </si>
  <si>
    <t>040103001002</t>
  </si>
  <si>
    <t>1.安装部位:室外埋地
2.介质:给水
3.材质、规格:聚乙烯（PE80）S8级管 DN50
4.连接形式:热熔连接
5.压力试验及吹、洗设计要求:水压试验及水冲洗
6.其他:未尽事宜参见施工图说明、图纸答疑及相关规范图集</t>
  </si>
  <si>
    <t>113.24</t>
  </si>
  <si>
    <t>1.安装部位:室外
2.介质:给水
3.材质、规格:聚乙烯（PE80）S8级管 De25
4.连接形式:热熔连接
5.压力试验及吹、洗设计要求:水压试验及水冲洗
6.其他:未尽事宜参见施工图说明、图纸答疑及相关规范图集</t>
  </si>
  <si>
    <t>1.名称:水龙头
2.型号、规格:DN15
3.其他:未尽事宜参见施工图说明、图纸答疑及相关规范图集</t>
  </si>
  <si>
    <t>040101002003</t>
  </si>
  <si>
    <t>452.75</t>
  </si>
  <si>
    <t>040103001003</t>
  </si>
  <si>
    <t>401.3</t>
  </si>
  <si>
    <t>040103002002</t>
  </si>
  <si>
    <t>59.17</t>
  </si>
  <si>
    <t>1.安装部位:室外埋地
2.介质:排水
3.材质:普通排水UPVC管
4.规格:DN200
5.连接形式:粘接
6.其他:未尽事宜参见施工图说明、图纸答疑及相关规范图集</t>
  </si>
  <si>
    <t>141.17</t>
  </si>
  <si>
    <t>1.安装部位:室外埋地
2.介质:排水
3.材质:普通排水UPVC管
4.规格:DN100
5.连接形式:粘接
6.其他:未尽事宜参见施工图说明、图纸答疑、招标文件及相关规范图集</t>
  </si>
  <si>
    <t>99.95</t>
  </si>
  <si>
    <t>砌筑井</t>
  </si>
  <si>
    <t>1.名称:雨水检查井
2.详见图集02S515页10
3.其他:未尽事宜参见施工图说明、图纸答疑及相关规范图集</t>
  </si>
  <si>
    <t>031001001001</t>
  </si>
  <si>
    <t>镀锌钢管</t>
  </si>
  <si>
    <t>1.安装部位:室内
2.介质:排水
3.材质:镀锌钢管
4.规格:DN50
5.连接形式:承插粘接连接
6.含成品管卡
7.其他:未尽事宜参见施工图说明、图纸答疑及相关规范图集</t>
  </si>
  <si>
    <t>031001001002</t>
  </si>
  <si>
    <t>1.安装部位:室内
2.介质:排水
3.材质:镀锌钢管
4.规格:DN100
5.连接形式:承插粘接连接
6.含成品管卡
7.其他:未尽事宜参见施工图说明、图纸答疑及相关规范图集</t>
  </si>
  <si>
    <t>28.43</t>
  </si>
  <si>
    <t>1.名称:刚性防水套管
2.材质:焊接钢管
3.规格:介质管道DN100
4.填料材质:阻燃密实材料和防水油膏
5.含留洞、堵洞
6.其他:未尽事宜参见施工图说明、图纸答疑及相关规范图集</t>
  </si>
  <si>
    <t>1.类型:铜制截止阀
2.规格:DN50
3.连接形式:螺纹连接
4.其他:未尽事宜参见施工图说明、图纸答疑及相关规范图集</t>
  </si>
  <si>
    <t>1.类型:止回阀
2.规格:DN50
3.连接形式:螺纹连接
4.其他:未尽事宜参见施工图说明、图纸答疑及相关规范图集</t>
  </si>
  <si>
    <t>031003010001</t>
  </si>
  <si>
    <t>软接头(软管）</t>
  </si>
  <si>
    <t>1.名称:软接头
2.规格:DN50
3.连接形式:螺纹连接
4.其他:未尽事宜参见施工图说明、图纸答疑及相关规范图集</t>
  </si>
  <si>
    <t>030601002001</t>
  </si>
  <si>
    <t>压力仪表</t>
  </si>
  <si>
    <t>1.名称:压力表
2.规格:DN50
3.其他:未尽事宜参见施工图说明、图纸答疑及相关规范图集</t>
  </si>
  <si>
    <t>030109011001</t>
  </si>
  <si>
    <t>潜水泵</t>
  </si>
  <si>
    <t>1.名称:潜污泵
2.规格:JYWQ 15-15-1.5
3.其他:未尽事宜参见施工图说明、图纸答疑及相关规范图集</t>
  </si>
  <si>
    <t>工程名称：京港澳高速、省道102与四港联动大道组合式互通立交房屋建筑工程-地下通道建筑装饰</t>
  </si>
  <si>
    <t>第1500章 地下通道建筑装饰</t>
  </si>
  <si>
    <t>462.88</t>
  </si>
  <si>
    <t>1548.29</t>
  </si>
  <si>
    <t>427.25</t>
  </si>
  <si>
    <t>基础回填方</t>
  </si>
  <si>
    <t>1.部位：道路范围内基础回填灰土
2.密实度要求:满足设计和规范的要求
3.填方材料品种:3:7灰土，分层夯实
4.填方来源、运距:由投标人根据施工现场实际情况自行考虑
5.其他说明:未尽事宜参见图纸设计、招标文件、答疑文件及相关规范图集</t>
  </si>
  <si>
    <t>1031</t>
  </si>
  <si>
    <t>264.34</t>
  </si>
  <si>
    <t>1.部位：筏板下垫层
2.混凝土种类:商品混凝土
3.混凝土强度等级:C15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</si>
  <si>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63.79</t>
  </si>
  <si>
    <t>010501004001</t>
  </si>
  <si>
    <t>满堂基础</t>
  </si>
  <si>
    <t>147.31</t>
  </si>
  <si>
    <t>1.混凝土种类:商品混凝土
2.混凝土强度等级:C30 P6
3.混凝土运距:自行考虑
4.包含模板及支架制作、安装、拆除、堆放、运输及清理模板内杂物、刷隔离剂
5.混凝土泵送:自行考虑
6.包含对拉螺栓堵眼增加费
7.其他说明:未尽事宜参见图纸设计、招标文件、答疑文件及相关规范图集</t>
  </si>
  <si>
    <t>406.37</t>
  </si>
  <si>
    <t>98.66</t>
  </si>
  <si>
    <t>010505003002</t>
  </si>
  <si>
    <t>集水坑盖板</t>
  </si>
  <si>
    <t>1.混凝土种类:商品混凝土
2.混凝土强度等级:C25 
3.混凝土运距:自行考虑
4.包含模板及支架制作、安装、拆除、堆放、运输及清理模板内杂物、刷隔离剂
5.混凝土泵送:自行考虑
6.其他说明:未尽事宜参见图纸设计、招标文件、答疑文件及相关规范图集</t>
  </si>
  <si>
    <t>0.35</t>
  </si>
  <si>
    <t>70.92</t>
  </si>
  <si>
    <t>102.679</t>
  </si>
  <si>
    <t>39.534</t>
  </si>
  <si>
    <t>2.722</t>
  </si>
  <si>
    <t>0.038</t>
  </si>
  <si>
    <t>金属门</t>
  </si>
  <si>
    <t>1.门框、扇材质:平开半玻铝合金门，门下部设百叶
2.包含门所有五金
3.做法：详见图集12YJ4-1 PM0921
4.其他说明:未尽事宜参见图纸设计、招标文件、答疑文件及相关规范图集</t>
  </si>
  <si>
    <t>11.34</t>
  </si>
  <si>
    <t>1.部位:地下通道顶板板防水（除种植顶板外）
2.30mm厚粗砂垫层
3.70mm厚C20细石混凝土保护层
4.隔离层:干铺石油沥青纸胎油毡一层
5.4mm厚SBS改性沥青防水卷材（Ⅱ型）
6.刷基层处理剂一遍
7.包含与直行墙等搭接部位上翻
8.附加层按相关规范及图纸设计计取
9.20mm厚1:2.5水泥砂浆找平层
10.混凝土种类:商品混凝土
11.混凝土运距:自行考虑
12.做法：详见12YJ1-地防A-2F1
13.其他说明:未尽事宜参见图纸设计、招标文件、答疑文件及相关规范图集</t>
  </si>
  <si>
    <t>269.52</t>
  </si>
  <si>
    <t>010902001002</t>
  </si>
  <si>
    <t>1.部位:地下通道顶板（种植顶板）
2.过滤层：土工布过滤层（≥200g/m2）
3.凹凸型塑料排水板
4.50mm厚C20细石混凝土保护层
5.LC5.0轻骨料混凝土坡度1%找坡层，最薄处30mm厚
6.4mm厚SBS改性沥青防水卷材（Ⅰ型）+3mm厚SBS改性沥青防水卷材（Ⅰ型）+4mm厚SBS改性沥青耐根穿刺防水卷材
7.卷材防水包含与直行墙等搭接部位上翻
8.附加层按相关规范及图纸设计计取
9.刷基层处理剂一遍
10.20mm厚1:2.5水泥砂浆找平层
11.混凝土种类:商品混凝土
12.混凝土运距:自行考虑
13.做法：详见12YJ1-地防D-1F1-N1
14.其他说明:未尽事宜参见图纸设计、招标文件、答疑文件及相关规范图集</t>
  </si>
  <si>
    <t>193.36</t>
  </si>
  <si>
    <t>1.部位：集水坑内壁
2.抹20mm厚聚合物防水砂浆防水
3.其他说明:未尽事宜参见图纸设计、招标文件、答疑文件及相关规范图集</t>
  </si>
  <si>
    <t>010903004001</t>
  </si>
  <si>
    <t>伸缩缝</t>
  </si>
  <si>
    <t>1.部位:伸缩缝
2.651型塑料止水带
3.30mm厚浸乳化沥青木丝板 
4.聚氯乙烯胶泥 垫牛皮纸一张
5.其他说明:未尽事宜参见图纸设计、招标文件、答疑文件及相关规范图集</t>
  </si>
  <si>
    <t>276</t>
  </si>
  <si>
    <t>地下通道底板底面</t>
  </si>
  <si>
    <t>1.部位：地下通道底板底面
2.保护层:50mm厚C20细石混凝土保护层
3.隔离层:干铺石油沥青纸胎油毡一层
4.4mm厚SBS改性沥青防水卷材（Ⅱ型）
5.刷基层处理剂一遍
6.附加层按相关规范及图纸设计计取 
7.20mm厚1:2.5水泥砂浆找平层  
8.混凝土类型：商品混凝土
9.商品砼运距：自行考虑
10.其他说明:未尽事宜参见图纸设计、招标文件、答疑文件及相关规范图集</t>
  </si>
  <si>
    <t>577.43</t>
  </si>
  <si>
    <t>1.部位:地下通道地面
2.面层材料品种、规格、颜色:8mm~10mm厚600*600mm陶瓷地砖铺实拍平，稀水泥浆擦缝
3.结合层厚度、砂浆配合比:20mm厚1:3干硬性水泥砂浆
4.素水泥浆一道
5.做法：详见12YJ1-地201
6.其他说明:未尽事宜参见图纸设计、招标文件、答疑文件及相关规范图集</t>
  </si>
  <si>
    <t>384.5</t>
  </si>
  <si>
    <t>1.20-25mm厚600*600mm花岗石板材踏步及踢脚板，水泥浆擦缝
2.30厚1:3干硬性水泥砂浆
3.素水泥砂浆一道
4.做法：详见12YJ1-台6
5.其他说明:未尽事宜参见图纸设计、招标文件、答疑文件及相关规范图集</t>
  </si>
  <si>
    <t>42.55</t>
  </si>
  <si>
    <t>010903001001</t>
  </si>
  <si>
    <t>地下通道外墙面</t>
  </si>
  <si>
    <t>1.部位:地下通道外墙面
2.20mm厚1:2.5水泥砂浆找平层
3.刷基层处理剂一遍
4.4mm厚SBS改性沥青防水卷材（Ⅱ型）
5.附加层按相关规范及图纸设计计取
6.30mm厚挤塑聚苯乙烯泡沫板 
7.做法：详见12YJ1-地防1
8.砂浆采用预拌砂浆
9.其他说明:未尽事宜参见图纸设计、招标文件、答疑文件及相关规范图集</t>
  </si>
  <si>
    <t>1364.47</t>
  </si>
  <si>
    <t>1.部位：采光井内墙面
2.刷专用界面剂一遍
3.9mm厚1:1:6水泥石灰砂浆
4.6mm厚1:0.5:3水泥石灰砂浆
5.清理抹灰基层
6.刮腻子二遍，分遍磨平
7.涂饰底层涂料
8.复补腻子，磨平
9.涂饰面层涂料两遍
10.砂浆采用预拌砂浆
11.做法：详见12YJ1 内墙3B 涂304
12.其他说明:未尽事宜参见图纸设计、招标文件、答疑文件及相关规范图集</t>
  </si>
  <si>
    <t>37.12</t>
  </si>
  <si>
    <t>1.部位：采光井外墙面
2.刷专用界面剂一遍
3.9mm厚1:3水泥砂浆
4.6mm厚1:2.5水泥砂浆找平
5.5mm厚干粉类聚合物水泥防水砂浆，中间压入一层耐碱玻璃纤维网布
6.涂饰底层涂料
7.喷涂主层涂料
8.喷饰面层涂料两遍（灰白色真石漆）
9.砂浆采用预拌砂浆
10.做法：详见12YJ1 外墙9B
11.其他说明:未尽事宜参见图纸设计、招标文件、答疑文件及相关规范图集</t>
  </si>
  <si>
    <t>1.部位:地下通道外墙内侧（混凝土墙）
2.6mm厚1:0.5:2.5水泥石灰砂浆
3.7mm厚1:1:6水泥石灰砂浆
4.2厚专用专用界面砂浆批刮
5.做法：详见12YJ1-内墙8C(面砖另计)
6.砂浆采用预拌砂浆
7.其他说明:未尽事宜参见图纸设计、招标文件、答疑文件及相关规范图集</t>
  </si>
  <si>
    <t>1285.04</t>
  </si>
  <si>
    <t>1.部位:地下通道外墙内侧（混凝土墙）
2.5mm-7mm厚300*600mm面砖，高度2.6m 白水泥擦缝或填缝剂填缝
3.4mm-5mm厚1:1水泥砂浆加水重20%建筑胶（或配套专用胶粘剂）粘接层
4.素水泥浆一道（用专用胶粘剂时无此道工序）
5.砂浆采用预拌砂浆
6.其他说明:未尽事宜参见图纸设计、招标文件、答疑文件及相关规范图集</t>
  </si>
  <si>
    <t>1161.2</t>
  </si>
  <si>
    <t>1.龙骨材料种类、规格、中距:配套金属龙骨
2.面层材料品种、规格:铝合金方形板
3.吊顶高度：2.4m
4.做法：详见12YJ1-棚15
5.其他说明:未尽事宜参见图纸设计、招标文件、答疑文件及相关规范图集</t>
  </si>
  <si>
    <t>1.部位: 防护栏杆
2.高度：1100mm
3.做法:详见图集12YJ8 4/64
4.其他说明:未尽事宜参见图纸设计、招标文件、答疑文件及相关规范图集</t>
  </si>
  <si>
    <t>110.46</t>
  </si>
  <si>
    <t>1.部位:楼梯靠墙扶手
2.扶手材料种类、规格:木扶手
3.做法:详见图集12YJ8 A/62
4.其他说明:未尽事宜参见图纸设计、招标文件、答疑文件及相关规范图集</t>
  </si>
  <si>
    <t>51.39</t>
  </si>
  <si>
    <t>010807003001</t>
  </si>
  <si>
    <t>金属百叶窗</t>
  </si>
  <si>
    <t>1.部位:采光井
2.成品铝合金百叶两端固定
3.骨架80*80*4mm镀锌钢管柱
4.其他说明:未尽事宜参见图纸设计、招标文件、答疑文件及相关规范图集</t>
  </si>
  <si>
    <t>9.74</t>
  </si>
  <si>
    <t>070205002001</t>
  </si>
  <si>
    <t>玻璃钢盖板</t>
  </si>
  <si>
    <t>1.部位:采光井
2.顶板6+0.76+6夹胶钢化玻璃
3.成品铝合金百叶两端固定
4.骨架80*80*4mm镀锌钢管柱
3.其他说明:未尽事宜参见图纸设计、招标文件、答疑文件及相关规范图集</t>
  </si>
  <si>
    <t>㎡</t>
  </si>
  <si>
    <t>11.52</t>
  </si>
  <si>
    <t>070205002002</t>
  </si>
  <si>
    <t>1.部位：出口
2.钢化夹层安全玻璃（6+0.76+6），其夹层胶片厚度不应小于0.76mm，侧面通高设置所选玻璃应满足《建筑玻璃应用技术规程》JGJ113-2015
3.骨架100*100*2.5mm镀锌钢管
4.其他说明:未尽事宜参见图纸设计、招标文件、答疑文件及相关规范图集</t>
  </si>
  <si>
    <t>14.28</t>
  </si>
  <si>
    <t>070205001001</t>
  </si>
  <si>
    <t>不锈钢盖板</t>
  </si>
  <si>
    <t>1.部位：出口
2.固定不锈钢盖板长3400mm，伸缩不锈钢盖板
长3380mm
3.3mm不锈钢板弯制
4.把手50*50*2mm不锈钢管，长500mm居中设
3.其他说明:未尽事宜参见图纸设计、招标文件、答疑文件及相关规范图集</t>
  </si>
  <si>
    <t>43.12</t>
  </si>
  <si>
    <t>钢条伸缩门</t>
  </si>
  <si>
    <t>1.部位：出口
2.钢条伸缩门，展开面积7.5平方米
3.其他说明:未尽事宜参见图纸设计、招标文件、答疑文件及相关规范图集</t>
  </si>
  <si>
    <t>7.5</t>
  </si>
  <si>
    <t>1.建筑物檐口高度、层数:H≤6m，地下一层
2.其他说明:未尽事宜参见图纸设计、招标文件、答疑文件及相关规范图集</t>
  </si>
  <si>
    <t>1.建筑物结构形式:钢筋混凝土地下通道
2.其他说明:未尽事宜参见图纸设计、招标文件、答疑文件及相关规范图集</t>
  </si>
  <si>
    <t>工程名称：京港澳高速、省道102与四港联动大道组合式互通立交房屋建筑工程-室外工程土建</t>
  </si>
  <si>
    <t>第1500章 室外工程土建</t>
  </si>
  <si>
    <t>040101001001</t>
  </si>
  <si>
    <t>挖一般土方</t>
  </si>
  <si>
    <t>1.土壤类别:综合考虑
2.挖土深度:详见图纸设计
3.其他说明:未尽事宜参见图纸设计、招标文件、答疑文件及相关规范图集</t>
  </si>
  <si>
    <t>4100</t>
  </si>
  <si>
    <t>1.密实度要求:满足规范及设计
2.填方材料品种:素土
3.填方粒径要求:满足规范及设计
4.填方来源、运距:根据现场情况自主考虑
5.清单量包含工作面及放坡工程量
6.其它说明未尽事宜参见图纸设计、招标文件、答疑文件及相关规范图集</t>
  </si>
  <si>
    <t>500</t>
  </si>
  <si>
    <t>1.余方弃置
2.废弃料品种:综合考虑
3.运距:自行考虑
4.其他说明:未尽事宜参见图纸设计、招标文件、答疑文件及相关规范图集</t>
  </si>
  <si>
    <t>3525</t>
  </si>
  <si>
    <t>040203007001</t>
  </si>
  <si>
    <t>混凝土路面</t>
  </si>
  <si>
    <t>1.面层:220mm厚C25混凝土，抗折强度不低于3.5MPa，抗弯拉弹性模量为27000MPa
2.25mm粗砂
3.垫层:300mm厚3:7灰土
4.路基碾压，压实度≥93%
5.参见12YJ1路3
6.缩缝、胀缝、纵缝设置详见设计说明，沥青石棉嵌缝
7.商品混凝土运距：自行考虑
8.模板:模板制作、安装、拆除
9.包含养生
10.其他说明:未尽事宜参见图纸设计、招标文件、答疑文件及相关规范图集</t>
  </si>
  <si>
    <t>1915.63</t>
  </si>
  <si>
    <t>040204002001</t>
  </si>
  <si>
    <t>花岗石路面</t>
  </si>
  <si>
    <t>1.块料品种、规格:300*600*30mm厚芝麻白火烧面花岗石板
2.30mm厚1：3干硬性水泥砂浆
3.垫层:150mm厚C20混凝土
4.垫层:300mm厚3:7灰土
5.路基碾压，压实度≥93%
6.参见12YJ1路14
7.商品混凝土运距：自行考虑
8.模板:模板制作、安装、拆除
9.其他说明:未尽事宜参见图纸设计、招标文件、答疑文件及相关规范图集</t>
  </si>
  <si>
    <t>252.99</t>
  </si>
  <si>
    <t>040204002002</t>
  </si>
  <si>
    <t>嵌草砖地面</t>
  </si>
  <si>
    <t>1.块料品种、规格:80mm厚嵌草砖
2.30mm厚1：1黄土粗砂层
3.垫层:100mm厚1:6水泥豆石（无砂）混凝土
4.垫层:300mm厚天然级配碎砾石
5.素土夯实
6.参见12YJ1场11
7.商品混凝土运距：自行考虑
8.模板:模板制作、安装、拆除
9.其他说明:未尽事宜参见图纸设计、招标文件、答疑文件及相关规范图集</t>
  </si>
  <si>
    <t>299.92</t>
  </si>
  <si>
    <t>040204004001</t>
  </si>
  <si>
    <t>安砌侧(平、缘）石</t>
  </si>
  <si>
    <t>1.材料品种、规格:600*320*100mmC30混凝土预制路缘石
2.20mm厚M7.5水泥砂浆
3.基础:390mm厚水泥碎石稳定层
4.其他说明:未尽事宜参见图纸设计、招标文件、答疑文件及相关规范图集</t>
  </si>
  <si>
    <t>490.11</t>
  </si>
  <si>
    <t>040201022001</t>
  </si>
  <si>
    <t>排水明沟</t>
  </si>
  <si>
    <t>1.断面尺寸:400*400mm
2.砌体材料:块石砌筑，M5水泥砂浆
3.含沟槽开挖及回填
4.其他说明:未尽事宜参见图纸设计、招标文件、答疑文件及相关规范图集</t>
  </si>
  <si>
    <t>220.88</t>
  </si>
  <si>
    <t>040201022002</t>
  </si>
  <si>
    <t>截水沟</t>
  </si>
  <si>
    <t>1.断面尺寸:400*400mm
2.沟壁:C25混凝土浇筑
3.预埋件详见设计说明
4.商品混凝土运距：自行考虑
5.模板:模板制作、安装、拆除
6.含沟槽开挖及回填
7.其他说明:未尽事宜参见图纸设计、招标文件、答疑文件及相关规范图集</t>
  </si>
  <si>
    <t>050201004001</t>
  </si>
  <si>
    <t>截水沟盖板</t>
  </si>
  <si>
    <t>1.盖板材料种类、规格:500*495mm截水沟盖板
2.其他说明:未尽事宜参见图纸设计、招标文件、答疑文件及相关规范图集</t>
  </si>
  <si>
    <t>1.土壤类别:综合考虑
2.挖土深度:2m以内
3.土方运距：自行考虑
4.其他说明:未尽事宜参见图纸设计、招标文件、答疑文件及相关规范图集</t>
  </si>
  <si>
    <t>247.13</t>
  </si>
  <si>
    <t>1.填方材料品种:素土
2.密实度要求:满足设计要求
3.填方来源、运距:自行考虑
4.其他说明:未尽事宜参见图纸设计、招标文件、答疑文件及相关规范图集</t>
  </si>
  <si>
    <t>136.72</t>
  </si>
  <si>
    <t>1.混凝土种类:商品混凝土
2.混凝土强度等级:C15
3.商品混凝土运距：自行考虑
4.模板:模板制作、安装、拆除
5.其他说明:未尽事宜参见图纸设计、招标文件、答疑文件及相关规范图集</t>
  </si>
  <si>
    <t>58.84</t>
  </si>
  <si>
    <t>1.砖品种、规格、强度等级:MU15煤矸石烧结普通砖
2.砂浆强度等级:M5水泥砂浆
3.其他说明:未尽事宜参见图纸设计、招标文件、答疑文件及相关规范图集</t>
  </si>
  <si>
    <t>51.57</t>
  </si>
  <si>
    <t>050307008001</t>
  </si>
  <si>
    <t>花饰围墙</t>
  </si>
  <si>
    <t>1.花饰围墙
2.出地面490mm厚600mm高砖墙，其上设2m高花饰金属栏杆，每隔不超过5m设砖柱，砖柱上部设C20钢筋混凝土压顶
3.栏杆做法：立管及横管：薄壁方钢管B60x2.5，立面：Φ18钢筋，三段，上段顶端磨尖,间距不大于150；横向：Φ10钢筋造环，外径132；预埋件详见图纸
4.砖柱间距不超过5m，且在围墙转折处设置
5.砖墙砖柱均采用MU15煤矸石烧结普通砖，M5水泥砂浆；砖墙砖柱出地面处设防潮层：20mm厚1:2.5水泥砂浆掺防水剂
6.砖墙及砖柱装饰，做法参考12YJ1外墙11A：
1）面贴200x400mm，厚度8~20mm黄灰色仿蘑菇石面砖
2）配套专用粘接剂粘结
3）5mm干粉类聚合物水泥防水砂浆，中间压入一层热镀锌电焊网
4）6mm厚1:2.5水泥砂浆找平
5）9mm厚1:3水泥砂浆
7.造型处贴300x600x9mm厚黄灰色仿花岗岩面砖，按造型尺寸切条，基层做法同上条
8.外露铁件除锈处理后刷防锈漆一道，再刷调和漆两道，做法见12YJ1涂201，面漆均为黑色
9.伸缩缝满足设计及相关规范要求
10.混凝土运距、模板安拆、脚手架搭设等自行考虑
11.其他说明:未尽事宜参见图纸设计、招标文件、答疑文件及相关规范图集</t>
  </si>
  <si>
    <t>74.2</t>
  </si>
  <si>
    <t>050307008002</t>
  </si>
  <si>
    <t>实体围墙</t>
  </si>
  <si>
    <t>1.实体围墙
2.砖砌围墙出地面高度2.5m，240mm厚，上部设C20素混凝土压顶造型，间距不超过2.5m设壁柱
3.砖墙砖柱均采用MU15煤矸石烧结普通砖，M5水泥砂浆；砖墙砖柱出地面处设防潮层：20mm厚1:2.5水泥砂浆掺防水剂
4.围墙外侧采用清水砖勾缝墙面，采用1:1水泥砂浆勾缝
5.围墙内侧采用白色涂料墙面，做法如下：
1）喷或滚刷面层涂料二遍
2）喷或滚刷底涂料一遍
3）5mm干粉类聚合物水泥防水砂浆，中间压入一层耐碱玻璃纤维网布
4）6mm厚1:2.5水泥砂浆找平
5）9mm厚1:3水泥砂浆
6.伸缩缝满足设计及相关规范要求
7.混凝土运距、模板安拆、脚手架搭设等自行考虑
8.其他说明:未尽事宜参见图纸设计、招标文件、答疑文件及相关规范图集</t>
  </si>
  <si>
    <t>220</t>
  </si>
  <si>
    <t>1.旗杆基础垫层
2.混凝土种类:商品混凝土
3.混凝土强度等级:C15
4.商品混凝土运距:根据现场情况自主考虑
5.包含模板及支架制作、安装、拆除、堆放、运输及清理模板内杂物、刷隔离剂 
6.混凝土泵送自行考虑
7.其它说明：未尽事宜参见图纸设计、招标文件、答疑文件及相关规范图集</t>
  </si>
  <si>
    <t>0.38</t>
  </si>
  <si>
    <t>旗杆基础</t>
  </si>
  <si>
    <t>1.旗杆基础
2.混凝土种类:商品混凝土
3.混凝土强度等级:C25
4.商品混凝土运距:根据现场情况自主考虑
5.包含模板及支架制作、安装、拆除、堆放、运输及清理模板内杂物、刷隔离剂 
6.混凝土泵送自行考虑
7.其它说明：未尽事宜参见图纸设计、招标文件、答疑文件及相关规范图集</t>
  </si>
  <si>
    <t>3.6</t>
  </si>
  <si>
    <t>1.旗台
2.砖品种、规格、强度等级:MU10混凝土实心砖
3.砂浆强度等级、配合比:M5水泥砂浆
4.其它说明：未尽事宜参见图纸设计、招标文件、答疑文件及相关规范图集</t>
  </si>
  <si>
    <t>1.46</t>
  </si>
  <si>
    <t>1.部位:旗台立面
2.9mm厚1:3水泥砂浆
3.6mm厚1:2.5水泥砂浆找平
4.5mm厚干粉聚合物水泥防水砂浆，中间压入一层热镀锌电焊网
5.配套专用界面剂粘结
6.600*600mm枣红色面砖贴面
7.参考图集：12YJ1外墙11A
8.其他说明:未尽事宜参见图纸设计、招标文件、答疑文件及相关规范图集</t>
  </si>
  <si>
    <t>5.56</t>
  </si>
  <si>
    <t>1.部位:旗台平面
2.9mm厚1:3水泥砂浆
3.6mm厚1:2.5水泥砂浆找平
4.5mm厚干粉聚合物水泥防水砂浆，中间压入一层热镀锌电焊网
5.配套专用界面剂粘结
6.600*600mm枣红色面砖贴面
7.参考图集：12YJ1外墙11A
8.其他说明:未尽事宜参见图纸设计、招标文件、答疑文件及相关规范图集</t>
  </si>
  <si>
    <t>1.5</t>
  </si>
  <si>
    <t>011506002001</t>
  </si>
  <si>
    <t>金属旗杆</t>
  </si>
  <si>
    <t>1.旗杆材料、种类、规格:SUS304不锈钢管
2.旗杆高度:9m
3.参考图集：旗杆参考图集12J003 5A/E21，预埋参考图集12J003 E23
4.其他说明:未尽事宜参见图纸设计、招标文件、答疑文件及相关规范图集</t>
  </si>
  <si>
    <t>011506002002</t>
  </si>
  <si>
    <t>1.旗杆材料、种类、规格:SUS304不锈钢管
2.旗杆高度:10m
3.参考图集：旗杆参考图集12J003 5A/E21，预埋参考图集12J003 E23
4.其他说明:未尽事宜参见图纸设计、招标文件、答疑文件及相关规范图集</t>
  </si>
  <si>
    <t>041106001001</t>
  </si>
  <si>
    <t>工程名称：京港澳高速、省道102与四港联动大道组合式互通立交房屋建筑工程-室外工程绿化</t>
  </si>
  <si>
    <t>第1500章 室外工程绿化</t>
  </si>
  <si>
    <t>050101010001</t>
  </si>
  <si>
    <t>整理绿化用地</t>
  </si>
  <si>
    <t>1.整理绿化用地
2.回填土质要求:满足种植要求
3.运距：自行考虑
4.其他说明:未尽事宜参见图纸设计、招标文件、答疑文件及相关规范图集</t>
  </si>
  <si>
    <t>2371.57</t>
  </si>
  <si>
    <t>050102001001</t>
  </si>
  <si>
    <t>栽植乔木</t>
  </si>
  <si>
    <t>1.种类:大叶女贞A
2.胸径:10cm
3.高度:4.5-5m
4.冠幅:&gt;3m
5.分枝点：2.0±0.2m
6.养护期：两年 
7.备注：全冠，树形优美，不偏冠
8.包含树木支撑搭设、树干防护
9.栽植前种植穴内施适量草炭灰，使土壤肥力满足种植要求
10.其他说明:未尽事宜参见图纸设计、招标文件、答疑文件及相关规范图集</t>
  </si>
  <si>
    <t>株</t>
  </si>
  <si>
    <t>050102001002</t>
  </si>
  <si>
    <t>1.种类:朴树A
2.胸径:20-22cm
3.高度:6-7m
4.冠幅:&gt;3m
5.分枝点：2.0±0.2m
6.养护期：两年 
7.备注：全冠，树形优美
8.包含树木支撑搭设、树干防护
9.栽植前种植穴内施适量草炭灰，使土壤肥力满足种植要求
10.其他说明:未尽事宜参见图纸设计、招标文件、答疑文件及相关规范图集</t>
  </si>
  <si>
    <t>050102001003</t>
  </si>
  <si>
    <t>1.种类:黄山栾
2.胸径:10cm
3.高度:4.5-5m
4.冠幅:&gt;3m
5.分枝点：2.0±0.2m
6.养护期：两年 
7.备注：全冠，树形优美
8.包含树木支撑搭设、树干防护
9.栽植前种植穴内施适量草炭灰，使土壤肥力满足种植要求
10.其他说明:未尽事宜参见图纸设计、招标文件、答疑文件及相关规范图集</t>
  </si>
  <si>
    <t>050102001004</t>
  </si>
  <si>
    <t>1.种类:白蜡
2.胸径:8cm
3.高度:4-4.5m
4.冠幅:&gt;2.5m
5.分枝点：2.0±0.2m
6.养护期：两年
7.备注：全冠，树形优美
8.包含树木支撑搭设、树干防护
9.栽植前种植穴内施适量草炭灰，使土壤肥力满足种植要求
10.其他说明:未尽事宜参见图纸设计、招标文件、答疑文件及相关规范图集</t>
  </si>
  <si>
    <t>050102002001</t>
  </si>
  <si>
    <t>栽植灌木</t>
  </si>
  <si>
    <t>1.种类:榆叶梅
2.地径:6cm
3.冠幅:1.5m
4.养护期：两年 
5.备注：全冠，树形优美
6.其他说明:未尽事宜参见图纸设计、招标文件、答疑文件及相关规范图集</t>
  </si>
  <si>
    <t>050102002002</t>
  </si>
  <si>
    <t>1.种类:桂花
2.高度:1.8m
3.冠幅:1m
4.养护期：两年 
5.备注：全冠，树形优美
6.其他说明:未尽事宜参见图纸设计、招标文件、答疑文件及相关规范图集</t>
  </si>
  <si>
    <t>050102002003</t>
  </si>
  <si>
    <t>1.种类:日本晚樱
2.地径:6cm
3.高度:&gt;1.8m
4.冠幅:&gt;1.3m
5.养护期：两年 
6.备注：全冠，树形优美
7.其他说明:未尽事宜参见图纸设计、招标文件、答疑文件及相关规范图集</t>
  </si>
  <si>
    <t>050102002004</t>
  </si>
  <si>
    <t>1.种类:黄杨球
2.高度:1.2-1.3m
3.冠幅:1.2-1.3m
4.养护期：两年 
5.备注：全冠，树形优美
6.其他说明:未尽事宜参见图纸设计、招标文件、答疑文件及相关规范图集</t>
  </si>
  <si>
    <t>25</t>
  </si>
  <si>
    <t>050102002005</t>
  </si>
  <si>
    <t>1.种类:红叶石楠球
2.高度:1.5-1.6m
3.冠幅:1.5-1.6m
4.养护期：两年 
5.备注：全冠，树形优美
6.其他说明:未尽事宜参见图纸设计、招标文件、答疑文件及相关规范图集</t>
  </si>
  <si>
    <t>050102007001</t>
  </si>
  <si>
    <t>栽植色带</t>
  </si>
  <si>
    <t>1.种类:木槿
2.苗高:100-120cm
3.蓬径:20-25cm
4.单位密度:25株/m2
5.养护期:两年
6.其他说明:未尽事宜参见图纸设计、招标文件、答疑文件及相关规范图集</t>
  </si>
  <si>
    <t>144.25</t>
  </si>
  <si>
    <t>050102007002</t>
  </si>
  <si>
    <t>1.种类:大叶黄杨
2.苗高:30-40cm
3.蓬径:15-20cm
4.单位密度:36株/m2
5.养护期:两年
6.其他说明:未尽事宜参见图纸设计、招标文件、答疑文件及相关规范图集</t>
  </si>
  <si>
    <t>194.01</t>
  </si>
  <si>
    <t>050102007003</t>
  </si>
  <si>
    <t>1.种类:月季
2.苗高:25-30cm
3.蓬径:10-15cm
4.单位密度:49株/m2
5.养护期:两年
6.其他说明:未尽事宜参见图纸设计、招标文件、答疑文件及相关规范图集</t>
  </si>
  <si>
    <t>92.6</t>
  </si>
  <si>
    <t>050102007004</t>
  </si>
  <si>
    <t>1.种类:麦冬
2.多年生
3.单位密度:49株/m2
4.养护期:两年
5.其他说明:未尽事宜参见图纸设计、招标文件、答疑文件及相关规范图集</t>
  </si>
  <si>
    <t>261.39</t>
  </si>
  <si>
    <t>050102013001</t>
  </si>
  <si>
    <t>草坪</t>
  </si>
  <si>
    <t>1.冷季型混播草，草籽播种
2.养护期:两年
3.其他说明:未尽事宜参见图纸设计、招标文件、答疑文件及相关规范图集</t>
  </si>
  <si>
    <t>1679.32</t>
  </si>
  <si>
    <t>工程名称：京港澳高速、省道102与四港联动大道组合式互通立交房屋建筑工程-室外工程安装</t>
  </si>
  <si>
    <t>第1500章 室外工程安装</t>
  </si>
  <si>
    <t>76.75</t>
  </si>
  <si>
    <t>1.密实度要求:符合设计及规范要求
2.填方材料品种:粗砂
3.其他:未尽事宜参见施工图说明、图纸答疑及相关规范图集</t>
  </si>
  <si>
    <t>9.59</t>
  </si>
  <si>
    <t>67.15</t>
  </si>
  <si>
    <t>11.03</t>
  </si>
  <si>
    <t>1.名称:穿线管
2.材质:焊接钢管
3.规格:SC50
4.配置形式:暗敷
5.其他:未尽事宜参见施工图说明、图纸答疑及相关规范图集</t>
  </si>
  <si>
    <t>230.90</t>
  </si>
  <si>
    <t>1.名称:穿线管
2.材质:焊接钢管
3.规格:SC80
4.配置形式:暗敷
5.其他:未尽事宜参见施工图说明、图纸答疑及相关规范图集</t>
  </si>
  <si>
    <t>15.20</t>
  </si>
  <si>
    <t>1.名称:穿线管
2.材质:焊接钢管
3.规格:SC100
4.配置形式:暗敷
5.其他:未尽事宜参见施工图说明、图纸答疑及相关规范图集</t>
  </si>
  <si>
    <t>264.89</t>
  </si>
  <si>
    <t>1.名称:穿线管
2.材质:焊接钢管
3.规格:SC125
4.配置形式:暗敷
5.其他:未尽事宜参见施工图说明、图纸答疑及相关规范图集</t>
  </si>
  <si>
    <t>467.88</t>
  </si>
  <si>
    <t>1.名称:电力电缆
2.规格:YJV22-4*25+1*16
3.材质:铜芯
4.其他:未尽事宜参见施工图说明、图纸答疑及相关规范图集</t>
  </si>
  <si>
    <t>111.58</t>
  </si>
  <si>
    <t>1.名称:电力电缆
2.规格:YJV22-4*95+1*50
3.材质:铜芯
4.其他:未尽事宜参见施工图说明、图纸答疑及相关规范图集</t>
  </si>
  <si>
    <t>1.名称:电力电缆
2.规格:YJV22-4*120+1*70
3.材质:铜芯
4.其他:未尽事宜参见施工图说明、图纸答疑及相关规范图集</t>
  </si>
  <si>
    <t>104</t>
  </si>
  <si>
    <t>1.名称:电力电缆
2.规格:YJV22-5*16
3.材质:铜芯
4.其他:未尽事宜参见施工图说明、图纸答疑及相关规范图集</t>
  </si>
  <si>
    <t>55.79</t>
  </si>
  <si>
    <t>030408001005</t>
  </si>
  <si>
    <t>1.名称:电力电缆
2.规格:YJV22-3*70+2*35
3.材质:铜芯
4.其他:未尽事宜参见施工图说明、图纸答疑及相关规范图集</t>
  </si>
  <si>
    <t>51.17</t>
  </si>
  <si>
    <t>030408001006</t>
  </si>
  <si>
    <t>1.名称:电力电缆
2.规格:YJV22-4*70+1*35
3.材质:铜芯
4.其他:未尽事宜参见施工图说明、图纸答疑及相关规范图集</t>
  </si>
  <si>
    <t>15.02</t>
  </si>
  <si>
    <t>030408001007</t>
  </si>
  <si>
    <t>1.名称:电力电缆
2.规格:NHYJV22-4*50+E25
3.材质:铜芯
4.其他:未尽事宜参见施工图说明、图纸答疑及相关规范图集</t>
  </si>
  <si>
    <t>19.68</t>
  </si>
  <si>
    <t>1.名称:电力电缆头
2.规格:YJV22-5*16
3.材质、类型:铜芯
4.电压等级（kV):1KV
5.其他:未尽事宜参见施工图说明、图纸答疑及相关规范图集</t>
  </si>
  <si>
    <t>1.名称:电力电缆头
2.规格:YJV22-4*25+1*16
3.材质、类型:铜芯
4.电压等级（kV):1KV
5.其他:未尽事宜参见施工图说明、图纸答疑及相关规范图集</t>
  </si>
  <si>
    <t>1.名称:电力电缆头
2.规格:NHYJV22-4*50+E25
3.材质、类型:铜芯
4.电压等级（kV):1KV
5.其他:未尽事宜参见施工图说明、图纸答疑及相关规范图集</t>
  </si>
  <si>
    <t>1.名称:电力电缆头
2.规格:YJV22-3*70+2*35
3.材质、类型:铜芯
4.电压等级（kV):1KV
5.其他:未尽事宜参见施工图说明、图纸答疑及相关规范图集</t>
  </si>
  <si>
    <t>030408006005</t>
  </si>
  <si>
    <t>1.名称:电力电缆头
2.规格:YJV22-4*120+1*70
3.材质、类型:铜芯
4.电压等级（kV):1KV
5.其他:未尽事宜参见施工图说明、图纸答疑及相关规范图集</t>
  </si>
  <si>
    <t>手孔井</t>
  </si>
  <si>
    <t>1.检查井型号:0.9m*1.2m
2.管道管径:综合考虑
3.井深:按设计要求
4.垫层、基础材质及厚度:250mm厚C15混凝土底板
5.砌筑材料品种、规格、强度等级:M10水泥砂浆砌筑MU20粉煤灰砖
6.勾缝、抹面要求:20mm厚M10水泥砂浆
7.井盖、井圈材质及规格:05S502-16
8.参考图集：12YD9-114
9.其他：未尽事宜参见施工图说明、图纸答疑及相关规范图集</t>
  </si>
  <si>
    <t>1.名称:路灯照明配电箱 
2.建议尺寸:300*400*200
3.接线端子材质、规格:铜芯,2.5mm2、4mm2
4.安装方式:底距地1.8m嵌墙暗装
5.其他:未尽事宜参见施工图说明、图纸答疑及相关规范图集</t>
  </si>
  <si>
    <t>1.名称:圆灯
2.型号:20WLED 奶白色亚克力外壳
3.规格:不锈钢灯座
4.其他:未尽事宜参见施工图说明、图纸答疑及相关规范图集</t>
  </si>
  <si>
    <t>201.5</t>
  </si>
  <si>
    <t>108.00</t>
  </si>
  <si>
    <t>496.50</t>
  </si>
  <si>
    <t>37.15</t>
  </si>
  <si>
    <t>4.64</t>
  </si>
  <si>
    <t>040103001004</t>
  </si>
  <si>
    <t>32.5</t>
  </si>
  <si>
    <t>171.17</t>
  </si>
  <si>
    <t>65</t>
  </si>
  <si>
    <t>030502007001</t>
  </si>
  <si>
    <t>光缆</t>
  </si>
  <si>
    <t>1.名称:12芯单模光纤
2.配线形式:管内穿线
3.其他:未尽事宜参见施工图说明、图纸答疑及相关规范图集</t>
  </si>
  <si>
    <t>93.86</t>
  </si>
  <si>
    <t>040103001005</t>
  </si>
  <si>
    <t>1.密实度要求:符合设计及规范要求
2.填方材料品种:沙土
3.其他:未尽事宜参见施工图说明、图纸答疑及相关规范图集</t>
  </si>
  <si>
    <t>11.73</t>
  </si>
  <si>
    <t>040103001006</t>
  </si>
  <si>
    <t>82.13</t>
  </si>
  <si>
    <t>040103002003</t>
  </si>
  <si>
    <t>030411001007</t>
  </si>
  <si>
    <t>195.54</t>
  </si>
  <si>
    <t>030408001008</t>
  </si>
  <si>
    <t>1.名称:电力电缆
2.规格:YJV22-3*10
3.材质:铜芯
4.其他:未尽事宜参见施工图说明、图纸答疑及相关规范图集</t>
  </si>
  <si>
    <t>82.39</t>
  </si>
  <si>
    <t>030408006006</t>
  </si>
  <si>
    <t>1.名称:电力电缆头
2.规格:10mm2以内
3.材质、类型:铜芯
4.电压等级（kV):1KV
5.其他:未尽事宜参见施工图说明、图纸答疑及相关规范图集</t>
  </si>
  <si>
    <t>040803006001</t>
  </si>
  <si>
    <t>电缆中间头</t>
  </si>
  <si>
    <t>1.名称:电缆中间头
2.规格:10mm2
3.材质、类型:铜芯
4.电压（kV):1KV
5.其他:未尽事宜参见施工图说明、图纸答疑及相关规范图集</t>
  </si>
  <si>
    <t>040804002001</t>
  </si>
  <si>
    <t>1.名称:配线
2.型号、规格:RVV-3*2.5
3.配线部位:路灯基础至灯具
4.其他:未尽事宜参见施工图说明、图纸答疑及相关规范图集</t>
  </si>
  <si>
    <t>28.8</t>
  </si>
  <si>
    <t>040805001001</t>
  </si>
  <si>
    <t>常规照明灯</t>
  </si>
  <si>
    <t>1.名称:单臂路灯
2.型号:LED100W
3.灯杆材质、高度:圆形热镀锌钢杆 3.6米
4.灯架形式及臂长:单臂灯
5.光源数量:一个
6.端子规格：2.5mm2
7.其他:未尽事宜参见施工图说明、图纸答疑及相关规范图集</t>
  </si>
  <si>
    <t>1.混凝土强度等级:C15混凝土
2.规格:0.5m*0.5*0.6m
3.其他材料:预埋螺栓、预埋铁件等
4.参考图集：08D800-4-65
5.其他:未尽事宜参见施工图说明、图纸答疑及相关规范图集</t>
  </si>
  <si>
    <t>8.00</t>
  </si>
  <si>
    <t>040806001001</t>
  </si>
  <si>
    <t>接地极</t>
  </si>
  <si>
    <t>1.名称:接地极
2.规格:热镀锌角钢4*40*40 L=2.5
3.其他:未尽事宜参见施工图说明、图纸答疑及相关规范图集</t>
  </si>
  <si>
    <t>040806002001</t>
  </si>
  <si>
    <t>1.名称:接地母线
2.规格:镀锌扁钢40*4
3.其它:详见相关图纸、招标文件及规范要求</t>
  </si>
  <si>
    <t>1.名称:接地装置调试
2.其它:详见相关图纸、招标文件及规范要求</t>
  </si>
  <si>
    <t>040101002004</t>
  </si>
  <si>
    <t>316.25</t>
  </si>
  <si>
    <t>30.57</t>
  </si>
  <si>
    <t>040103001007</t>
  </si>
  <si>
    <t>317.19</t>
  </si>
  <si>
    <t>040103002004</t>
  </si>
  <si>
    <t>34.07</t>
  </si>
  <si>
    <t>1.安装部位:室外埋地
2.介质:给水
3.材质、规格:聚乙烯（PE80）S8级管 DN100
4.连接形式:热熔连接
5.压力试验及吹、洗设计要求:水压试验及水冲洗
6.其他:未尽事宜参见施工图说明、图纸答疑及相关规范图集</t>
  </si>
  <si>
    <t>108.94</t>
  </si>
  <si>
    <t>1.安装部位:室外埋地
2.介质:给水
3.材质、规格:聚乙烯（PE80）S8级管 DN80
4.连接形式:热熔连接
5.压力试验及吹、洗设计要求:水压试验及水冲洗
6.其他:未尽事宜参见施工图说明、图纸答疑及相关规范图集</t>
  </si>
  <si>
    <t>10.1</t>
  </si>
  <si>
    <t>1.安装部位:室外埋地
2.介质:给水
3.材质、规格:聚乙烯（PE80）S8级管 DN65
4.连接形式:热熔连接
5.压力试验及吹、洗设计要求:水压试验及水冲洗
6.其他:未尽事宜参见施工图说明、图纸答疑及相关规范图集</t>
  </si>
  <si>
    <t>27.8</t>
  </si>
  <si>
    <t>195.3</t>
  </si>
  <si>
    <t>1.安装部位:室外埋地
2.介质:给水
3.材质、规格:聚乙烯（PE80）S8级管 DN40
4.连接形式:热熔连接
5.压力试验及吹、洗设计要求:水压试验及水冲洗
6.其他:未尽事宜参见施工图说明、图纸答疑及相关规范图集</t>
  </si>
  <si>
    <t>54.34</t>
  </si>
  <si>
    <t>1.安装部位:室外埋地
2.介质:给水
3.材质、规格:聚乙烯（PE80）S8级管 DN32
4.连接形式:热熔连接
5.压力试验及吹、洗设计要求:水压试验及水冲洗
6.其他:未尽事宜参见施工图说明、图纸答疑及相关规范图集</t>
  </si>
  <si>
    <t>73</t>
  </si>
  <si>
    <t>1.安装部位:室外埋地
2.介质:给水
3.材质、规格:聚乙烯（PE80）S8级管 DN25
4.连接形式:热熔连接
5.压力试验及吹、洗设计要求:水压试验及水冲洗
6.其他:未尽事宜参见施工图说明、图纸答疑及相关规范图集</t>
  </si>
  <si>
    <t>2.6</t>
  </si>
  <si>
    <t>5.24</t>
  </si>
  <si>
    <t>031003002001</t>
  </si>
  <si>
    <t>螺纹法兰阀门</t>
  </si>
  <si>
    <t>1.类型:闸阀
2.规格、压力等级:DN100
3.连接形式:法兰连接
4.含法兰
5.其他:未尽事宜参见施工图说明、图纸答疑及相关规范图集</t>
  </si>
  <si>
    <t>1.安装部位(室内外）:室外
2.型号、规格:DN100
3.连接形式:法兰连接
4.附件配置:闸阀、平焊法兰
5.其他:未尽事宜参见施工图说明、图纸答疑及相关规范图集</t>
  </si>
  <si>
    <t>1.类型:防冻阀（含配套附件）
2.规格、压力等级:DN25
3.连接形式:螺纹连接
4.其他:未尽事宜参见施工图说明、图纸答疑及相关规范图集</t>
  </si>
  <si>
    <t>1.类型:防返溢排水阀
2.规格、压力等级:DN25
3.连接形式:螺纹连接
4.其他:未尽事宜参见施工图说明、图纸答疑及相关规范图集</t>
  </si>
  <si>
    <t>1.类型:给水栓
2.规格、压力等级:DN25
3.连接形式:螺纹连接
4.其他:未尽事宜参见施工图说明、图纸答疑及相关规范图集</t>
  </si>
  <si>
    <t>1.安装部位:室外
2.介质:给水
3.材质、规格:无规共聚聚丙烯PP-R  S5系列 DN25
4.连接形式:热熔连接
5.压力试验及吹、洗设计要求:水压试验及水冲洗
6.含丝堵
7.其他:未尽事宜参见施工图说明、图纸答疑及相关规范图集</t>
  </si>
  <si>
    <t>040504001002</t>
  </si>
  <si>
    <t>阀门井</t>
  </si>
  <si>
    <t>1.管道管径:DN25
2.井深:按设计要求
3.垫层、基础材质及厚度:150mm厚C25混凝土基础
4.成品铸铁井座、成品铸铁井盖
5.商品混凝土运距:自行考虑
6.参考图集:12YS2-29
7.包含模板制作、安装、拆除
8.其他：未尽事宜参见施工图说明、图纸答疑及相关规范图集</t>
  </si>
  <si>
    <t>040504001003</t>
  </si>
  <si>
    <t>1.检查井型号:1.2*1.5
2.管道管径:DN100
3.井深:按设计要求
4.垫层、基础材质及厚度:100mm厚C10混凝土垫层、200mm厚C25混凝土基础
5.砌筑材料品种、规格、强度等级:M10水泥砂浆砌筑MU10级砖
6.勾缝、抹面要求:20mm厚1:2水泥砂浆
7.井盖、井圈材质及规格:详见图集05S502-16
8.盖板强度等级:C25
9.踏步:塑钢材料，满足设计及规范要求
10.井周回填及井口加固方法:详见图集05S502-16
11.商品混凝土运距:自行考虑
12.参考图集:05S502-16
13.包含模板制作、安装、拆除
14.包含钢筋加工、安装
15.其他：未尽事宜参见施工图说明、图纸答疑及相关规范图集</t>
  </si>
  <si>
    <t>040101002005</t>
  </si>
  <si>
    <t>186.4</t>
  </si>
  <si>
    <t>040101003002</t>
  </si>
  <si>
    <t>1.名称:水表井及室外埋地式箱泵一体化开挖
2.土壤类别:综合考虑
3.挖土深度:2m以内
4.含工作面及放坡
5.其他:未尽事宜参见施工图说明、图纸答疑及相关规范图集</t>
  </si>
  <si>
    <t>264.57</t>
  </si>
  <si>
    <t>040103001008</t>
  </si>
  <si>
    <t>241.34</t>
  </si>
  <si>
    <t>040103002005</t>
  </si>
  <si>
    <t>214.07</t>
  </si>
  <si>
    <t>1.安装部位:室外埋地
2.介质:消防
3.材质、规格:钢丝网骨架塑料复合管   DN200
4.连接形式:电熔连接
5.压力试验及吹、洗设计要求:水压试验及水冲洗
6.其他:未尽事宜参见施工图说明、图纸答疑及相关规范图集</t>
  </si>
  <si>
    <t>1.安装部位:室外埋地
2.介质:消防
3.材质、规格:钢丝网骨架塑料复合管   DN125
4.连接形式:电熔连接
5.压力试验及吹、洗设计要求:水压试验及水冲洗
6.其他:未尽事宜参见施工图说明、图纸答疑及相关规范图集</t>
  </si>
  <si>
    <t>182</t>
  </si>
  <si>
    <t>1.安装部位:室外埋地
2.介质:消防
3.材质、规格:钢丝网骨架塑料复合管   DN100
4.连接形式:电熔连接
5.压力试验及吹、洗设计要求:水压试验及水冲洗
6.其他:未尽事宜参见施工图说明、图纸答疑及相关规范图集</t>
  </si>
  <si>
    <t>12.47</t>
  </si>
  <si>
    <t>1.绝热材料品种:橡塑管壳
2.绝热厚度:30mm
3.管道外径:DN200及以下
4.其他:未尽事宜参见施工图说明、图纸答疑及相关规范图集</t>
  </si>
  <si>
    <t>0.89</t>
  </si>
  <si>
    <t>031003002002</t>
  </si>
  <si>
    <t>1.类型:闸阀
2.规格:DN100
3.连接形式:法兰连接
4.含法兰
5.其他:未尽事宜参见施工图说明、图纸答疑及相关规范图集</t>
  </si>
  <si>
    <t>室外埋地式箱泵一体化</t>
  </si>
  <si>
    <t>1.名称:室外埋地式箱泵一体化
2.型号、规格:消防水池有效容积180m3，两台消防泵，互为备用，单泵流量90m3／h，扬程35米，功率22kW，消防泵必须满足规范《消防给水及消火栓系统技术规范》5.1要求。
3.含泵箱泵一体化基础、控制柜、巡检柜、管件等
4.其他:未尽事宜参见施工图说明、图纸答疑及相关规范图集</t>
  </si>
  <si>
    <t>030901011001</t>
  </si>
  <si>
    <t>室外消火栓</t>
  </si>
  <si>
    <t>1.名称:室外地上式消火栓
2.型号、规格:SS100／65-1.0
3.其他:未尽事宜参见施工图说明、图纸答疑及相关规范图集</t>
  </si>
  <si>
    <t>040504001004</t>
  </si>
  <si>
    <t>1.名称:地上消火栓井
2.做法:详见图集13S201-19
3.其他:未尽事宜参见施工图说明、图纸答疑及相关规范图集</t>
  </si>
  <si>
    <t>1.名称、类型:柔性防水套管
2.材质:焊接钢管
3.规格:DN200
4.含留洞、堵洞
5.其他:未尽事宜参见施工图说明、图纸答疑及相关规范图集</t>
  </si>
  <si>
    <t>031001002001</t>
  </si>
  <si>
    <t>钢管</t>
  </si>
  <si>
    <t>1.安装部位:室外埋地
2.介质:消防水
3.规格、压力等级:DN400
4.连接形式:焊接
5.压力试验及吹、洗设计要求:水压试验及水冲洗
6.其他:未尽事宜参见施工图说明、图纸答疑及相关规范图集</t>
  </si>
  <si>
    <t>0.5</t>
  </si>
  <si>
    <t>040501003001</t>
  </si>
  <si>
    <t>铸铁管铺设</t>
  </si>
  <si>
    <t>1.管材材质:球墨铸铁管
2.管材规格:DN400
3.埋设深度:按设计要求
4.接口形式:胶圈接口
5.管道检验及试验要求:管道液压试验及消毒冲洗
6.其他:未尽事宜参见施工图说明、图纸答疑及相关规范图集</t>
  </si>
  <si>
    <t>010512008001</t>
  </si>
  <si>
    <t>沟盖板、井盖板、井圈</t>
  </si>
  <si>
    <t>1.名称:加锁井盖
2.材质:铸铁
3.型号:φ700重型
4.其他:未尽事宜参见施工图说明、图纸答疑及相关规范图集</t>
  </si>
  <si>
    <t>040504001005</t>
  </si>
  <si>
    <t>1.检查井型号:1.2*1.5
2.管道管径:DN125
3.井深:按设计要求
4.垫层、基础材质及厚度:100mm厚C10混凝土垫层、200mm厚C25混凝土基础
5.砌筑材料品种、规格、强度等级:M10水泥砂浆砌筑MU10级砖
6.勾缝、抹面要求:20mm厚1:2水泥砂浆
7.井盖、井圈材质及规格:05S502-16
8.盖板强度等级:C25
9.踏步:塑钢材料，满足设计及规范要求
10.井周回填及井口加固方法:详见图集05S502-16
11.商品混凝土运距:自行考虑
12.参考图集:05S502-16
13.包含模板制作、安装、拆除
14.包含钢筋加工、安装
15.其他：未尽事宜参见施工图说明、图纸答疑及相关规范图集</t>
  </si>
  <si>
    <t>040101002006</t>
  </si>
  <si>
    <t>1.土壤类别:综合考虑
2.挖土深度:2m 内
3.含工作面
4.其他：未尽事宜参见施工图说明、图纸答疑及相关规范图集</t>
  </si>
  <si>
    <t>362.82</t>
  </si>
  <si>
    <t>040103001009</t>
  </si>
  <si>
    <t>337.37</t>
  </si>
  <si>
    <t>040103001010</t>
  </si>
  <si>
    <t>1.部位;管道基础100mm厚的砂垫层
2.密实度要求:符合设计及规范要求
3.填方材料品种:中粗砂
4.其他:未尽事宜参见施工图说明、图纸答疑及相关规范图集</t>
  </si>
  <si>
    <t>25.42</t>
  </si>
  <si>
    <t>040501004001</t>
  </si>
  <si>
    <t>1.安装部位:室外埋地
2.介质:雨水
3.材质:硬聚氯乙烯PVC-U双壁波纹管
4.规格:DN200
5.管道闭水试验
6.连接形式:承插接口
7.其他:未尽事宜参见施工图说明、图纸答疑、招标文件及相关规范图集</t>
  </si>
  <si>
    <t>119.88</t>
  </si>
  <si>
    <t>040501004002</t>
  </si>
  <si>
    <t>1.安装部位:室外埋地
2.介质:雨水
3.材质:硬聚氯乙烯PVC-U双壁波纹管
4.规格:DN300
5.管道闭水试验
6.连接形式:承插接口
7.其他:未尽事宜参见施工图说明、图纸答疑、招标文件及相关规范图集</t>
  </si>
  <si>
    <t>78.6</t>
  </si>
  <si>
    <t>040501004003</t>
  </si>
  <si>
    <t>1.安装部位:室外埋地
2.介质:雨水
3.材质:硬聚氯乙烯PVC-U双壁波纹管
4.规格:DN400
5.管道闭水试验
6.连接形式:承插接口
7.其他:未尽事宜参见施工图说明、图纸答疑、招标文件及相关规范图集</t>
  </si>
  <si>
    <t>87.55</t>
  </si>
  <si>
    <t>040504003001</t>
  </si>
  <si>
    <t>塑料检查井</t>
  </si>
  <si>
    <t>1.成品塑料型检查井（含塑料井盖）
2.井径：Φ700
3.井深：2m以内
4.重型铸铁井盖、混凝土井圈、聚氨酯胶泥嵌缝
5.做法:详见图集08SS523-25
6.包含模板的制作、安装、拆除和防坠网购买及安装
7.其他:未尽事宜参见施工图说明、图纸答疑、招标文件及相关规范图集</t>
  </si>
  <si>
    <t>040504003008</t>
  </si>
  <si>
    <t>1.成品塑料型检查井（含塑料井盖）
2.井径：Φ1000
3.井深：2m以内
4.重型铸铁井盖、混凝土井圈、、聚氨酯胶泥嵌缝
5.做法:详见图集08SS523-25
6.包含模板的制作、安装、拆除和防坠网购买及安装
7.其他:未尽事宜参见施工图说明、图纸答疑、招标文件及相关规范图集</t>
  </si>
  <si>
    <t>040504009001</t>
  </si>
  <si>
    <t>雨水口</t>
  </si>
  <si>
    <t>1.名称：雨水口
2.井深：0.7m
3.做法：参考06MS201-8第6页
4.篦子：平篦式单篦雨水口
5.包含：模板的支设与拆除，商品砼运距自行考虑
6.其他:未尽事宜参见施工图说明、图纸答疑、招标文件及相关规范图集</t>
  </si>
  <si>
    <t>040101002007</t>
  </si>
  <si>
    <t>546.79</t>
  </si>
  <si>
    <t>040103001011</t>
  </si>
  <si>
    <t>502.08</t>
  </si>
  <si>
    <t>040103001012</t>
  </si>
  <si>
    <t>32.71</t>
  </si>
  <si>
    <t>040501004007</t>
  </si>
  <si>
    <t>1.安装部位:室外埋地
2.介质:污水
3.材质:硬聚氯乙烯PVC-U双壁波纹管
4.规格:DN110
5.管道闭水试验
6.连接形式:承插接口
7.其他:未尽事宜参见施工图说明、图纸答疑、招标文件及相关规范图集</t>
  </si>
  <si>
    <t>124.49</t>
  </si>
  <si>
    <t>040501004004</t>
  </si>
  <si>
    <t>1.安装部位:室外埋地
2.介质:污水
3.材质:硬聚氯乙烯PVC-U双壁波纹管
4.规格:DN200
5.管道闭水试验
6.连接形式:承插接口
7.其他:未尽事宜参见施工图说明、图纸答疑、招标文件及相关规范图集</t>
  </si>
  <si>
    <t>106.38</t>
  </si>
  <si>
    <t>040501004005</t>
  </si>
  <si>
    <t>1.安装部位:室外埋地
2.介质:污水
3.材质:硬聚氯乙烯PVC-U双壁波纹管
4.规格:DN300
5.管道闭水试验
6.连接形式:承插接口
7.其他:未尽事宜参见施工图说明、图纸答疑、招标文件及相关规范图集</t>
  </si>
  <si>
    <t>170.63</t>
  </si>
  <si>
    <t>040504003003</t>
  </si>
  <si>
    <t>1.成品塑料型检查井（含塑料井盖）
2.井径：Φ700
3.井深：2.5m以内
4.轻型铸铁井盖、混凝土井圈、、聚氨酯胶泥嵌缝
5.做法:详见图集08SS523-25
6.包含模板的制作、安装、拆除和防坠网购买及安装
7.其他:未尽事宜参见施工图说明、图纸答疑、招标文件及相关规范图集</t>
  </si>
  <si>
    <t>040504003005</t>
  </si>
  <si>
    <t>1.成品塑料型检查井（含塑料井盖）
2.井径：Φ700
3.井深：2.5m以内
4.重型铸铁井盖、混凝土井圈、、聚氨酯胶泥嵌缝
5.做法:详见图集08SS523-25
6.包含模板的制作、安装、拆除和防坠网购买及安装
7.其他:未尽事宜参见施工图说明、图纸答疑、招标文件及相关规范图集</t>
  </si>
  <si>
    <t>040504003004</t>
  </si>
  <si>
    <t>1.成品塑料型检查井（含塑料井盖）
2.井径：Φ1000
3.井深：2.5m以内
4.轻型铸铁井盖、混凝土井圈、、聚氨酯胶泥嵌缝
5.做法:详见图集08SS523-25
6.包含模板的制作、安装、拆除和防坠网购买及安装
7.其他:未尽事宜参见施工图说明、图纸答疑、招标文件及相关规范图集</t>
  </si>
  <si>
    <t>040504003006</t>
  </si>
  <si>
    <t>1.成品塑料型检查井（含塑料井盖）
2.井径：Φ1000
3.井深：2.5m以内
4.重型铸铁井盖、混凝土井圈、、聚氨酯胶泥嵌缝
5.做法:详见图集08SS523-25
6.包含模板的制作、安装、拆除和防坠网购买及安装
7.其他:未尽事宜参见施工图说明、图纸答疑、招标文件及相关规范图集</t>
  </si>
  <si>
    <t>040504008001</t>
  </si>
  <si>
    <t>整体化粪池</t>
  </si>
  <si>
    <t>1.材质:混凝土模块式化粪池
2.型号、规格:有效容积12m³
3.其他:未尽事宜参见施工图说明、图纸答疑、招标文件及相关规范图集</t>
  </si>
  <si>
    <t>工程名称：京港澳高速、省道102与四港联动大道组合式互通立交房屋建筑工程-超限检测用房建筑装饰</t>
  </si>
  <si>
    <t>第1500章 超限检测用房建筑装饰</t>
  </si>
  <si>
    <t>1.土壤类别:一、二类土
2.土方运距:根据现场情况自主考虑
3.其他说明:未尽事宜参见图纸设计、招标文件、答疑文件及相关规范图集</t>
  </si>
  <si>
    <t>125.44</t>
  </si>
  <si>
    <t>1.土壤类别:一、二类土
2.挖土深度:详见图纸设计
3.土方运距:根据现场情况自主考虑
4.清单量包含工作面及放坡工程量
5.其他说明:未尽事宜参见图纸设计、招标文件、答疑文件及相关规范图集</t>
  </si>
  <si>
    <t>310.17</t>
  </si>
  <si>
    <t>278.88</t>
  </si>
  <si>
    <t>1.超限检测用房区域场区回填
2.密实度满足设计要求
3.土方运距:根据现场情况自主考虑
4.其他说明:未尽事宜参见图纸设计、招标文件、答疑文件及相关规范图集</t>
  </si>
  <si>
    <t>1000</t>
  </si>
  <si>
    <t>7.2</t>
  </si>
  <si>
    <t>16.64</t>
  </si>
  <si>
    <t>6.05</t>
  </si>
  <si>
    <t>1.混凝土种类:商品混凝土
2.混凝土强度等级:C30
3.混凝土运距:自行考虑
4.包含模板及支架制作、安装、拆除、堆放、运输及清理模板内杂物、刷隔离剂（模板 H≤3.6M)
5.包含对拉螺栓堵眼增加费
6.混凝土泵送:自行考虑
7.其他说明:未尽事宜参见图纸设计、招标文件、答疑文件及相关规范图集</t>
  </si>
  <si>
    <t>22.35</t>
  </si>
  <si>
    <t>1.43</t>
  </si>
  <si>
    <t>空调板</t>
  </si>
  <si>
    <t>1.混凝土种类:商品混凝土
2.混凝土强度等级:C30
3.混凝土运距自行考虑
4.包含模板及支架制作、安装、拆除、堆放、运输及清理模板内杂物、刷隔离剂（斜板模板 H&gt;3.6M)
5.混凝土泵送:自行考虑
6.其他说明:未尽事宜参见图纸设计、招标文件、答疑文件及相关规范图集</t>
  </si>
  <si>
    <t>18.14</t>
  </si>
  <si>
    <t>1.部位:门厅、屋面挑檐板
2.混凝土种类:商品混凝土
3.混凝土强度等级:C30
4.混凝土运距:自行考虑
5.包含模板及支架制作、安装、拆除、堆放、运输及清理模板内杂物、刷隔离剂
6.混凝土泵送:自行考虑
7.其他说明:未尽事宜参见图纸设计、招标文件、答疑文件及相关规范图集</t>
  </si>
  <si>
    <t>5.3</t>
  </si>
  <si>
    <t>1.015</t>
  </si>
  <si>
    <t>7.04</t>
  </si>
  <si>
    <t>9.3</t>
  </si>
  <si>
    <t>17.24</t>
  </si>
  <si>
    <t>1.混凝土种类:商品混凝土
2.混凝土强度等级:C25
3.混凝土运距:自行考虑
4.包含模板及支架制作、安装、拆除、堆放、运输及清理模板内杂物、刷隔离剂（模板 H≤3.6M)
5.混凝土泵送:自行考虑
6.其他说明:未尽事宜参见图纸设计、招标文件、答疑文件及相关规范图集</t>
  </si>
  <si>
    <t>1.15</t>
  </si>
  <si>
    <t>1.混凝土种类:商品混凝土
2.混凝土强度等级:C25
3.混凝土运距:自行考虑
4.包含模板及支架制作、安装、拆除、堆放、运输及清理模板内杂物、刷隔离剂（模板 H&gt;3.6M)
5.混凝土泵送:自行考虑
6.其他说明:未尽事宜参见图纸设计、招标文件、答疑文件及相关规范图集</t>
  </si>
  <si>
    <t>0.51</t>
  </si>
  <si>
    <t>0.84</t>
  </si>
  <si>
    <t>0.52</t>
  </si>
  <si>
    <t>1.部位：除卫生间外的其他房间
2.素土夯实
3.150mm厚3:7灰土
4.60mm厚C15混凝土垫层
5.素水泥浆一道
6.20mm厚1:3干硬性水泥砂浆
7.10mm厚600*600mm地砖铺实拍平,稀水泥浆擦缝
8.砂浆均采用预拌砂浆
9.参考图集：12YJ1 地201
10.其他说明:未尽事宜参见图纸设计、招标文件、答疑文件及相关规范图集</t>
  </si>
  <si>
    <t>88.4</t>
  </si>
  <si>
    <t>1.部位：卫生间
2.素土夯实
3.150mm厚3:7灰土
4.60mm厚C15混凝土垫层
5.素水泥浆一道
6.最薄处20mm厚1:3水泥砂浆找平层
7.1.5mm厚合成高分子防水涂料，防水层在内墙面上翻250mm高
8.30mm厚1:3干硬性水泥砂浆
9.10mm厚防滑地砖铺实拍平,稀水泥浆擦缝平，稀水泥浆擦缝
10.砂浆均采用预拌砂浆
11.参考图集：12YJ1 地201F
12.其他说明:未尽事宜参见图纸设计、招标文件、答疑文件及相关规范图集</t>
  </si>
  <si>
    <t>19.44</t>
  </si>
  <si>
    <t>12.3</t>
  </si>
  <si>
    <t>86.5</t>
  </si>
  <si>
    <t>224.24</t>
  </si>
  <si>
    <t>173.71</t>
  </si>
  <si>
    <t>140.11</t>
  </si>
  <si>
    <t>1.部位：空调板、雨蓬板底板面
2.5mm厚1：1：4水泥石灰砂浆打底
3.3mm厚1：0.5：3水泥石灰砂浆抹平
4.参考图集：12YJ1 顶5
5.其他说明:未尽事宜参见图纸设计、招标文件、答疑文件及相关规范图集</t>
  </si>
  <si>
    <t>1.空调板、雨蓬板底板面
2.刮腻子二遍，分遍磨平
3.涂饰底层涂料
4.复补腻子，磨平
5.涂饰面层涂料两遍
6.其他说明:未尽事宜参见图纸设计、招标文件、答疑文件及相关规范图集</t>
  </si>
  <si>
    <t>15.2</t>
  </si>
  <si>
    <t>木质门</t>
  </si>
  <si>
    <t>1.木夹板门
2.门代号：M0821
3.洞口尺寸：800mm*2100mm
4.包含所有锁具、五金配件
5.其他说明:未尽事宜参见图纸设计、招标文件、答疑文件及相关规范图集</t>
  </si>
  <si>
    <t>1.防盗安全门
2.门代号：M1021
3.洞口尺寸：1000mm*2100mm
4.包含闭门器、门锁及五金配件
5.其他说明:未尽事宜参见图纸设计、招标文件、答疑文件及相关规范图集</t>
  </si>
  <si>
    <t>1.玻璃门
2.门代号：M1221
3.洞口尺寸：1200mm*2100mm
4.包含闭门器、门锁及五金配件
5.其他说明:未尽事宜参见图纸设计、招标文件、答疑文件及相关规范图集</t>
  </si>
  <si>
    <t>1.铝合金推拉窗，5mm厚普通玻璃窗
2.含五金配件
3.含窗纱
4.其他说明:未尽事宜参见图纸设计、招标文件、答疑文件及相关规范图集</t>
  </si>
  <si>
    <t>20.88</t>
  </si>
  <si>
    <t>1.面层：灰色块瓦
2.挂瓦条30*4，中距按瓦规格；顺水条25*5，中距500
3.屋脊做法详见12YJ5-2 3/K7，斜脊做法详见12YJ5-2 4/K7
4.35mm厚C20细石混凝土持钉层，内配Φ4@100*100钢筋网
5.满铺0.4mm厚聚乙烯膜一层
6.防水层:3mm厚自粘聚酯胎改性沥青防水卷材，包含防水层上翻及附加层
7.找平层:20mm厚1:2.5预拌水泥砂浆找平层
8.保温层:50mm厚挤塑聚苯板，防火等级B1级
9.钢筋混凝土屋面板，板内预埋锚筋Φ10@900*900，伸入持钉层25
10.混凝土种类:商品混凝土
11.混凝土运距:自行考虑
12.参考图集：12YJ1屋302B-2F2-50B1
13.其他说明:未尽事宜参见图纸设计、招标文件、答疑文件及相关规范图集</t>
  </si>
  <si>
    <t>183.68</t>
  </si>
  <si>
    <t>1.轻集料混凝土1%纵坡找坡层，最薄处30mm
2.50mm厚挤塑聚苯板
3.20mm厚1:3预拌水泥砂浆找平层
4.3mm厚自粘聚酯胎改性沥青防水卷材，包含防水层上翻及附加层
5.保护层
6.参考图集：12YJ5-2  1/K5
7.其他说明:未尽事宜参见图纸设计、招标文件、答疑文件及相关规范图集</t>
  </si>
  <si>
    <t>1.排冷凝水管品种、规格:φ80硬质PVC管
2.安装做法选用12YJ6 A/77
3.其他说明:未尽事宜参见图纸设计、招标文件、答疑文件及相关规范图集</t>
  </si>
  <si>
    <t>1.空调洞预埋套管
2.其他说明:未尽事宜参见图纸设计、招标文件、答疑文件及相关规范图集</t>
  </si>
  <si>
    <t>轻钢雨篷</t>
  </si>
  <si>
    <t>26.88</t>
  </si>
  <si>
    <t>33.6</t>
  </si>
  <si>
    <t>1.素土夯实
2.300mm厚3:7灰土
3.60mm厚C15混凝土
4.素水泥浆结合层一道
5.30mm厚1:3干硬性水泥砂浆结合层
6.20mm厚浅灰色毛面花岗岩，水泥浆擦缝
7.混凝土种类:商品混凝土
8.混凝土运距:自行考虑
10.其他说明:未尽事宜参见图纸设计、招标文件、答疑文件及相关规范图集</t>
  </si>
  <si>
    <t>6.26</t>
  </si>
  <si>
    <t>1.部位：公共卫生间
2.做法：参12YJ11-2、B、C、D/53,面层30mm厚黑色大理石板
3.其他说明:未尽事宜参见图纸设计、招标文件、答疑文件及相关规范图集</t>
  </si>
  <si>
    <t>1.32</t>
  </si>
  <si>
    <t>0.65</t>
  </si>
  <si>
    <t>99.3</t>
  </si>
  <si>
    <t>107.84</t>
  </si>
  <si>
    <t>工程名称：京港澳高速、省道102与四港联动大道组合式互通立交房屋建筑工程-超限检测用房安装</t>
  </si>
  <si>
    <t>第1500章 超限检测用房安装</t>
  </si>
  <si>
    <t>1.名称:双管荧光灯
2.规格:节能型 直管T5 2X24W~220V
3.安装方式:吸顶安装
4.其他:未尽事宜参见施工图说明、图纸答疑及相关规范图集</t>
  </si>
  <si>
    <t>179.33</t>
  </si>
  <si>
    <t>147.58</t>
  </si>
  <si>
    <t>378.89</t>
  </si>
  <si>
    <t>1.安装部位:室内
2.介质:给水
3.材质、规格:无规共聚聚丙烯PP-R  S5系列 De25
4.连接形式:热熔连接
5.压力试验及吹、洗设计要求:水压试验及水冲洗
6.含成品管卡
7.其他:未尽事宜参见施工图说明、图纸答疑及相关规范图集</t>
  </si>
  <si>
    <t>5.48</t>
  </si>
  <si>
    <t>1.安装部位:室内
2.介质:给水
3.材质、规格:无规共聚聚丙烯PP-R  S5系列 De32
4.连接形式:热熔连接
5.压力试验及吹、洗设计要求:水压试验及水冲洗
6.含成品管卡
7.其他:未尽事宜参见施工图说明、图纸答疑及相关规范图集</t>
  </si>
  <si>
    <t>3.79</t>
  </si>
  <si>
    <t>1.安装部位:室内
2.介质:给水
3.材质、规格:无规共聚聚丙烯PP-R  S5系列 De40
4.连接形式:热熔连接
5.压力试验及吹、洗设计要求:水压试验及水冲洗
6.含成品管卡
7.其他:未尽事宜参见施工图说明、图纸答疑及相关规范图集</t>
  </si>
  <si>
    <t>4.27</t>
  </si>
  <si>
    <t>1.绝热材料品种:橡塑管壳
2.绝热厚度:30mm
3.管道外径:DN40及以下
4.其他:未尽事宜参见施工图说明、图纸答疑及相关规范图集</t>
  </si>
  <si>
    <t>0.08</t>
  </si>
  <si>
    <t>1.名称:穿墙钢套管
2.材质:焊接钢管
3.规格:介质管道De25
4.填料材质:阻燃密实材料和防水油膏
5.含留洞、堵洞
6.其他:未尽事宜参见施工图说明、图纸答疑及相关规范图集</t>
  </si>
  <si>
    <t>1.名称: 刚性防水套管
2.材质:焊接钢管
3.规格:介质管道De40
4.填料材质:阻燃密实材料和防水油膏
5.含留洞、堵洞
6.其他:未尽事宜参见施工图说明、图纸答疑及相关规范图集</t>
  </si>
  <si>
    <t>1.类型:铜质截止阀
2.规格:DN25
3.连接形式:螺纹连接
4.其他:未尽事宜参见施工图说明、图纸答疑及相关规范图集</t>
  </si>
  <si>
    <t>23.99</t>
  </si>
  <si>
    <t>1.24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</si>
</sst>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0.000"/>
    <numFmt numFmtId="177" formatCode="#0.00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#0"/>
  </numFmts>
  <fonts count="35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u/>
      <sz val="9"/>
      <name val="宋体"/>
      <charset val="134"/>
    </font>
    <font>
      <sz val="10"/>
      <color indexed="8"/>
      <name val="宋体"/>
      <charset val="134"/>
    </font>
    <font>
      <b/>
      <sz val="9"/>
      <color theme="1"/>
      <name val="??"/>
      <charset val="134"/>
      <scheme val="minor"/>
    </font>
    <font>
      <sz val="10"/>
      <name val="Arial"/>
      <charset val="0"/>
    </font>
    <font>
      <b/>
      <sz val="18"/>
      <color indexed="8"/>
      <name val="宋体"/>
      <charset val="134"/>
    </font>
    <font>
      <sz val="10"/>
      <color indexed="8"/>
      <name val="SansSerif"/>
      <charset val="2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indexed="8"/>
      <name val="Arial Narrow"/>
      <charset val="0"/>
    </font>
    <font>
      <sz val="11"/>
      <color theme="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theme="1"/>
      <name val="??"/>
      <charset val="134"/>
      <scheme val="minor"/>
    </font>
    <font>
      <sz val="11"/>
      <color rgb="FF9C0006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i/>
      <sz val="11"/>
      <color rgb="FF7F7F7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rgb="FFFFFFFF"/>
      <name val="??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5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18" borderId="13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34" fillId="35" borderId="14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</cellStyleXfs>
  <cellXfs count="63">
    <xf numFmtId="0" fontId="0" fillId="0" borderId="0" xfId="49"/>
    <xf numFmtId="178" fontId="0" fillId="0" borderId="0" xfId="49" applyNumberFormat="1"/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horizontal="right" vertical="center" wrapText="1"/>
    </xf>
    <xf numFmtId="178" fontId="2" fillId="2" borderId="1" xfId="49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49" applyFont="1" applyFill="1" applyAlignment="1">
      <alignment horizontal="left" vertical="top" wrapText="1"/>
    </xf>
    <xf numFmtId="0" fontId="4" fillId="2" borderId="0" xfId="49" applyFont="1" applyFill="1" applyAlignment="1">
      <alignment horizontal="left" vertical="top" wrapText="1"/>
    </xf>
    <xf numFmtId="0" fontId="1" fillId="2" borderId="0" xfId="49" applyFont="1" applyFill="1" applyAlignment="1">
      <alignment horizontal="right" vertical="center" wrapText="1"/>
    </xf>
    <xf numFmtId="178" fontId="1" fillId="2" borderId="0" xfId="49" applyNumberFormat="1" applyFont="1" applyFill="1" applyAlignment="1">
      <alignment horizontal="right" vertical="center" wrapText="1"/>
    </xf>
    <xf numFmtId="178" fontId="2" fillId="2" borderId="0" xfId="49" applyNumberFormat="1" applyFont="1" applyFill="1" applyAlignment="1">
      <alignment vertical="center" wrapText="1"/>
    </xf>
    <xf numFmtId="178" fontId="3" fillId="2" borderId="1" xfId="49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 applyProtection="1">
      <alignment horizontal="right" vertical="center" wrapText="1"/>
    </xf>
    <xf numFmtId="178" fontId="2" fillId="2" borderId="1" xfId="49" applyNumberFormat="1" applyFont="1" applyFill="1" applyBorder="1" applyAlignment="1">
      <alignment horizontal="right" vertical="center" wrapText="1"/>
    </xf>
    <xf numFmtId="178" fontId="2" fillId="2" borderId="0" xfId="49" applyNumberFormat="1" applyFont="1" applyFill="1" applyAlignment="1">
      <alignment horizontal="left" vertical="top" wrapText="1"/>
    </xf>
    <xf numFmtId="0" fontId="2" fillId="2" borderId="0" xfId="49" applyFont="1" applyFill="1" applyAlignment="1">
      <alignment horizontal="right" vertical="top" wrapText="1"/>
    </xf>
    <xf numFmtId="178" fontId="2" fillId="2" borderId="0" xfId="49" applyNumberFormat="1" applyFont="1" applyFill="1" applyAlignment="1">
      <alignment horizontal="right" vertical="top" wrapText="1"/>
    </xf>
    <xf numFmtId="178" fontId="1" fillId="2" borderId="0" xfId="49" applyNumberFormat="1" applyFont="1" applyFill="1" applyAlignment="1">
      <alignment horizontal="center" vertical="center" wrapText="1"/>
    </xf>
    <xf numFmtId="178" fontId="4" fillId="2" borderId="0" xfId="49" applyNumberFormat="1" applyFont="1" applyFill="1" applyAlignment="1">
      <alignment horizontal="left" vertical="top" wrapText="1"/>
    </xf>
    <xf numFmtId="178" fontId="2" fillId="2" borderId="1" xfId="49" applyNumberFormat="1" applyFont="1" applyFill="1" applyBorder="1" applyAlignment="1" applyProtection="1">
      <alignment horizontal="right" vertical="center" wrapText="1"/>
    </xf>
    <xf numFmtId="0" fontId="2" fillId="2" borderId="0" xfId="49" applyFont="1" applyFill="1" applyBorder="1" applyAlignment="1">
      <alignment horizontal="right" vertical="center" wrapText="1"/>
    </xf>
    <xf numFmtId="0" fontId="6" fillId="0" borderId="0" xfId="49" applyFont="1"/>
    <xf numFmtId="0" fontId="7" fillId="0" borderId="0" xfId="0" applyFont="1" applyFill="1" applyBorder="1" applyAlignment="1"/>
    <xf numFmtId="178" fontId="7" fillId="0" borderId="0" xfId="0" applyNumberFormat="1" applyFont="1" applyFill="1" applyBorder="1" applyAlignment="1"/>
    <xf numFmtId="0" fontId="8" fillId="3" borderId="0" xfId="0" applyFont="1" applyFill="1" applyBorder="1" applyAlignment="1" applyProtection="1">
      <alignment horizontal="center" vertical="top" wrapText="1"/>
    </xf>
    <xf numFmtId="178" fontId="8" fillId="3" borderId="0" xfId="0" applyNumberFormat="1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center" wrapText="1"/>
    </xf>
    <xf numFmtId="178" fontId="5" fillId="3" borderId="0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78" fontId="10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78" fontId="11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178" fontId="5" fillId="3" borderId="1" xfId="0" applyNumberFormat="1" applyFont="1" applyFill="1" applyBorder="1" applyAlignment="1" applyProtection="1">
      <alignment horizontal="right" vertical="center" wrapText="1"/>
    </xf>
    <xf numFmtId="178" fontId="12" fillId="3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wrapText="1"/>
    </xf>
    <xf numFmtId="178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/>
    <xf numFmtId="178" fontId="7" fillId="4" borderId="0" xfId="0" applyNumberFormat="1" applyFont="1" applyFill="1" applyBorder="1" applyAlignment="1"/>
    <xf numFmtId="176" fontId="5" fillId="3" borderId="1" xfId="0" applyNumberFormat="1" applyFont="1" applyFill="1" applyBorder="1" applyAlignment="1" applyProtection="1">
      <alignment horizontal="right" vertical="center" wrapText="1"/>
    </xf>
    <xf numFmtId="179" fontId="5" fillId="3" borderId="1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178" fontId="5" fillId="3" borderId="3" xfId="0" applyNumberFormat="1" applyFont="1" applyFill="1" applyBorder="1" applyAlignment="1" applyProtection="1">
      <alignment horizontal="center" vertical="center" wrapText="1"/>
    </xf>
    <xf numFmtId="178" fontId="5" fillId="3" borderId="4" xfId="0" applyNumberFormat="1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178" fontId="5" fillId="3" borderId="0" xfId="0" applyNumberFormat="1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178" fontId="14" fillId="3" borderId="1" xfId="0" applyNumberFormat="1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77" fontId="14" fillId="3" borderId="1" xfId="0" applyNumberFormat="1" applyFont="1" applyFill="1" applyBorder="1" applyAlignment="1" applyProtection="1">
      <alignment horizontal="right" vertical="center" wrapText="1"/>
    </xf>
    <xf numFmtId="0" fontId="14" fillId="3" borderId="1" xfId="0" applyNumberFormat="1" applyFont="1" applyFill="1" applyBorder="1" applyAlignment="1" applyProtection="1">
      <alignment horizontal="right" vertical="center" wrapText="1"/>
    </xf>
    <xf numFmtId="179" fontId="14" fillId="3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40;&#28207;&#28595;&#39640;&#36895;&#12289;&#30465;&#36947;102&#19982;&#22235;&#28207;&#32852;&#21160;&#22823;&#36947;&#32452;&#21512;&#24335;&#20114;&#36890;&#31435;&#20132;&#25151;&#23627;&#24314;&#31569;&#24037;&#31243;-&#25307;&#26631;&#20154;&#25311;&#20844;&#31034;&#26368;&#39640;&#25237;&#26631;&#38480;&#20215;-&#21407;%20-%20&#21103;&#264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62;&#25913;&#21518;-&#20140;&#28207;&#28595;&#39640;&#36895;&#12289;&#30465;&#36947;102&#19982;&#22235;&#28207;&#32852;&#21160;&#22823;&#36947;&#32452;&#21512;&#24335;&#20114;&#36890;&#31435;&#20132;&#25151;&#23627;&#24314;&#31569;&#24037;&#31243;-&#25307;&#26631;&#20154;&#25311;&#20844;&#31034;&#26368;&#39640;&#25237;&#26631;&#38480;&#20215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标表1】投标报价汇总表_(2009范本)"/>
      <sheetName val="【标表2】工程量清单表-100章"/>
      <sheetName val="【标表2】工程量清单表-办公楼土建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4">
          <cell r="C4">
            <v>352536.390000001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标表1】投标报价汇总表_(2009范本)"/>
      <sheetName val="【标表2】工程量清单表-100章"/>
      <sheetName val="【标表2】工程量清单表-办公楼建筑装饰 "/>
      <sheetName val="【标表2】工程量清单表-办公楼安装"/>
      <sheetName val="【标表2】工程量清单表-宿舍楼建筑装饰"/>
      <sheetName val="【标表2】工程量清单表-宿舍楼安装"/>
      <sheetName val="【标表2】工程量清单表-配电房建筑装饰"/>
      <sheetName val="【标表2】工程量清单表-配电房安装"/>
      <sheetName val="【标表2】工程量清单表-水泵房建筑装饰"/>
      <sheetName val="【标表2】工程量清单表-水泵房安装"/>
      <sheetName val="【标表2】工程量清单表-门卫房建筑装饰"/>
      <sheetName val="【标表2】工程量清单表-门卫房安装"/>
      <sheetName val="【标表2】工程量清单表-大门建筑装饰"/>
      <sheetName val="【标表2】工程量清单表-收费大棚建筑装饰"/>
      <sheetName val="【标表2】工程量清单表-收费大棚及地下通道安装"/>
      <sheetName val="【标表2】工程量清单表-地下通道建筑装饰"/>
      <sheetName val="【标表2】工程量清单表-室外工程土建"/>
      <sheetName val="【标表2】工程量清单表-室外工程绿化"/>
      <sheetName val="【标表2】工程量清单表-室外工程安装"/>
      <sheetName val="【标表2】工程量清单表-超限检测用房建筑装饰"/>
      <sheetName val="【标表2】工程量清单表-超限检测用房安装"/>
    </sheetNames>
    <sheetDataSet>
      <sheetData sheetId="0" refreshError="1">
        <row r="30">
          <cell r="E30">
            <v>19019082.34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view="pageBreakPreview" zoomScaleNormal="115" zoomScaleSheetLayoutView="100" workbookViewId="0">
      <selection activeCell="C7" sqref="C7:D7"/>
    </sheetView>
  </sheetViews>
  <sheetFormatPr defaultColWidth="10.6666666666667" defaultRowHeight="12.75" outlineLevelCol="4"/>
  <cols>
    <col min="1" max="1" width="7.83809523809524" style="25" customWidth="1"/>
    <col min="2" max="2" width="9.8" style="25" customWidth="1"/>
    <col min="3" max="3" width="33.9047619047619" style="25" customWidth="1"/>
    <col min="4" max="4" width="22.6190476190476" style="25" customWidth="1"/>
    <col min="5" max="5" width="13.7142857142857" style="25" customWidth="1"/>
    <col min="6" max="16384" width="10.6666666666667" style="25"/>
  </cols>
  <sheetData>
    <row r="1" ht="27" customHeight="1" spans="1:5">
      <c r="A1" s="27" t="s">
        <v>0</v>
      </c>
      <c r="B1" s="27"/>
      <c r="C1" s="27"/>
      <c r="D1" s="27"/>
      <c r="E1" s="27"/>
    </row>
    <row r="2" ht="15" customHeight="1" spans="1:5">
      <c r="A2" s="30" t="s">
        <v>1</v>
      </c>
      <c r="B2" s="30"/>
      <c r="C2" s="30"/>
      <c r="D2" s="30"/>
      <c r="E2" s="32" t="s">
        <v>2</v>
      </c>
    </row>
    <row r="3" ht="3" customHeight="1" spans="1:5">
      <c r="A3" s="30"/>
      <c r="B3" s="30"/>
      <c r="C3" s="30"/>
      <c r="D3" s="30"/>
      <c r="E3" s="29"/>
    </row>
    <row r="4" ht="1" customHeight="1" spans="1:5">
      <c r="A4" s="29"/>
      <c r="B4" s="29"/>
      <c r="C4" s="29"/>
      <c r="D4" s="29"/>
      <c r="E4" s="29"/>
    </row>
    <row r="5" ht="22" customHeight="1" spans="1:5">
      <c r="A5" s="35" t="s">
        <v>3</v>
      </c>
      <c r="B5" s="35" t="s">
        <v>4</v>
      </c>
      <c r="C5" s="35" t="s">
        <v>5</v>
      </c>
      <c r="D5" s="35"/>
      <c r="E5" s="35" t="s">
        <v>6</v>
      </c>
    </row>
    <row r="6" ht="22" customHeight="1" spans="1:5">
      <c r="A6" s="37" t="s">
        <v>7</v>
      </c>
      <c r="B6" s="37" t="s">
        <v>8</v>
      </c>
      <c r="C6" s="37" t="s">
        <v>9</v>
      </c>
      <c r="D6" s="37"/>
      <c r="E6" s="55">
        <f>'【标表2】工程量清单表-100章'!C19</f>
        <v>289219.66</v>
      </c>
    </row>
    <row r="7" ht="22" customHeight="1" spans="1:5">
      <c r="A7" s="56" t="s">
        <v>10</v>
      </c>
      <c r="B7" s="56">
        <v>1500</v>
      </c>
      <c r="C7" s="37" t="s">
        <v>11</v>
      </c>
      <c r="D7" s="37"/>
      <c r="E7" s="55">
        <f>'【标表2】工程量清单表-办公楼建筑装饰 '!J139</f>
        <v>0</v>
      </c>
    </row>
    <row r="8" ht="22" customHeight="1" spans="1:5">
      <c r="A8" s="57"/>
      <c r="B8" s="57"/>
      <c r="C8" s="37" t="s">
        <v>12</v>
      </c>
      <c r="D8" s="37"/>
      <c r="E8" s="55">
        <f>'【标表2】工程量清单表-办公楼安装'!J115</f>
        <v>0</v>
      </c>
    </row>
    <row r="9" ht="22" customHeight="1" spans="1:5">
      <c r="A9" s="57"/>
      <c r="B9" s="57"/>
      <c r="C9" s="37" t="s">
        <v>13</v>
      </c>
      <c r="D9" s="37"/>
      <c r="E9" s="55">
        <f>'【标表2】工程量清单表-宿舍楼建筑装饰'!J136</f>
        <v>0</v>
      </c>
    </row>
    <row r="10" ht="22" customHeight="1" spans="1:5">
      <c r="A10" s="57"/>
      <c r="B10" s="57"/>
      <c r="C10" s="37" t="s">
        <v>14</v>
      </c>
      <c r="D10" s="37"/>
      <c r="E10" s="55">
        <f>'【标表2】工程量清单表-宿舍楼安装'!J143</f>
        <v>0</v>
      </c>
    </row>
    <row r="11" ht="22" customHeight="1" spans="1:5">
      <c r="A11" s="57"/>
      <c r="B11" s="57"/>
      <c r="C11" s="37" t="s">
        <v>15</v>
      </c>
      <c r="D11" s="37"/>
      <c r="E11" s="55">
        <f>'【标表2】工程量清单表-配电房建筑装饰'!J71</f>
        <v>0</v>
      </c>
    </row>
    <row r="12" ht="22" customHeight="1" spans="1:5">
      <c r="A12" s="57"/>
      <c r="B12" s="57"/>
      <c r="C12" s="37" t="s">
        <v>16</v>
      </c>
      <c r="D12" s="37"/>
      <c r="E12" s="55">
        <f>'【标表2】工程量清单表-配电房安装'!J29</f>
        <v>0</v>
      </c>
    </row>
    <row r="13" ht="22" customHeight="1" spans="1:5">
      <c r="A13" s="57"/>
      <c r="B13" s="57"/>
      <c r="C13" s="37" t="s">
        <v>17</v>
      </c>
      <c r="D13" s="37"/>
      <c r="E13" s="55">
        <f>'【标表2】工程量清单表-水泵房建筑装饰'!J61</f>
        <v>0</v>
      </c>
    </row>
    <row r="14" ht="22" customHeight="1" spans="1:5">
      <c r="A14" s="57"/>
      <c r="B14" s="57"/>
      <c r="C14" s="37" t="s">
        <v>18</v>
      </c>
      <c r="D14" s="37"/>
      <c r="E14" s="55">
        <f>'【标表2】工程量清单表-水泵房安装'!J55</f>
        <v>0</v>
      </c>
    </row>
    <row r="15" ht="22" customHeight="1" spans="1:5">
      <c r="A15" s="57"/>
      <c r="B15" s="57"/>
      <c r="C15" s="37" t="s">
        <v>19</v>
      </c>
      <c r="D15" s="37"/>
      <c r="E15" s="55">
        <f>'【标表2】工程量清单表-门卫房建筑装饰'!J68</f>
        <v>0</v>
      </c>
    </row>
    <row r="16" ht="22" customHeight="1" spans="1:5">
      <c r="A16" s="57"/>
      <c r="B16" s="57"/>
      <c r="C16" s="37" t="s">
        <v>20</v>
      </c>
      <c r="D16" s="37"/>
      <c r="E16" s="55">
        <f>'【标表2】工程量清单表-门卫房安装'!J37</f>
        <v>0</v>
      </c>
    </row>
    <row r="17" ht="22" customHeight="1" spans="1:5">
      <c r="A17" s="57"/>
      <c r="B17" s="57"/>
      <c r="C17" s="37" t="s">
        <v>21</v>
      </c>
      <c r="D17" s="37"/>
      <c r="E17" s="55">
        <f>'【标表2】工程量清单表-大门建筑装饰'!J27</f>
        <v>10000</v>
      </c>
    </row>
    <row r="18" ht="22" customHeight="1" spans="1:5">
      <c r="A18" s="57"/>
      <c r="B18" s="57"/>
      <c r="C18" s="37" t="s">
        <v>22</v>
      </c>
      <c r="D18" s="37"/>
      <c r="E18" s="55">
        <f>'【标表2】工程量清单表-收费大棚建筑装饰'!J41</f>
        <v>0</v>
      </c>
    </row>
    <row r="19" ht="22" customHeight="1" spans="1:5">
      <c r="A19" s="57"/>
      <c r="B19" s="57"/>
      <c r="C19" s="37" t="s">
        <v>23</v>
      </c>
      <c r="D19" s="37"/>
      <c r="E19" s="55">
        <f>'【标表2】工程量清单表-收费大棚及地下通道安装'!J58</f>
        <v>0</v>
      </c>
    </row>
    <row r="20" ht="22" customHeight="1" spans="1:5">
      <c r="A20" s="57"/>
      <c r="B20" s="57"/>
      <c r="C20" s="37" t="s">
        <v>24</v>
      </c>
      <c r="D20" s="37"/>
      <c r="E20" s="55">
        <f>'【标表2】工程量清单表-地下通道建筑装饰'!J45</f>
        <v>0</v>
      </c>
    </row>
    <row r="21" ht="22" customHeight="1" spans="1:5">
      <c r="A21" s="57"/>
      <c r="B21" s="57"/>
      <c r="C21" s="37" t="s">
        <v>25</v>
      </c>
      <c r="D21" s="37"/>
      <c r="E21" s="55">
        <f>'【标表2】工程量清单表-室外工程土建'!J31</f>
        <v>0</v>
      </c>
    </row>
    <row r="22" ht="22" customHeight="1" spans="1:5">
      <c r="A22" s="57"/>
      <c r="B22" s="57"/>
      <c r="C22" s="58" t="s">
        <v>26</v>
      </c>
      <c r="D22" s="59"/>
      <c r="E22" s="55">
        <f>'【标表2】工程量清单表-室外工程绿化'!J22</f>
        <v>0</v>
      </c>
    </row>
    <row r="23" ht="22" customHeight="1" spans="1:5">
      <c r="A23" s="57"/>
      <c r="B23" s="57"/>
      <c r="C23" s="37" t="s">
        <v>27</v>
      </c>
      <c r="D23" s="37"/>
      <c r="E23" s="55">
        <f>'【标表2】工程量清单表-室外工程安装'!J114</f>
        <v>0</v>
      </c>
    </row>
    <row r="24" ht="22" customHeight="1" spans="1:5">
      <c r="A24" s="57"/>
      <c r="B24" s="57"/>
      <c r="C24" s="58" t="s">
        <v>28</v>
      </c>
      <c r="D24" s="59"/>
      <c r="E24" s="55">
        <f>'【标表2】工程量清单表-超限检测用房建筑装饰'!J75</f>
        <v>0</v>
      </c>
    </row>
    <row r="25" ht="22" customHeight="1" spans="1:5">
      <c r="A25" s="57"/>
      <c r="B25" s="57"/>
      <c r="C25" s="37" t="s">
        <v>29</v>
      </c>
      <c r="D25" s="37"/>
      <c r="E25" s="55">
        <f>'【标表2】工程量清单表-超限检测用房安装'!J40</f>
        <v>0</v>
      </c>
    </row>
    <row r="26" ht="22" customHeight="1" spans="1:5">
      <c r="A26" s="37" t="s">
        <v>30</v>
      </c>
      <c r="B26" s="37" t="s">
        <v>31</v>
      </c>
      <c r="C26" s="37"/>
      <c r="D26" s="37"/>
      <c r="E26" s="60">
        <f>ROUND(SUM(E6:E25),2)</f>
        <v>299219.66</v>
      </c>
    </row>
    <row r="27" ht="22" customHeight="1" spans="1:5">
      <c r="A27" s="37" t="s">
        <v>32</v>
      </c>
      <c r="B27" s="37" t="s">
        <v>33</v>
      </c>
      <c r="C27" s="37"/>
      <c r="D27" s="37"/>
      <c r="E27" s="60">
        <v>10000</v>
      </c>
    </row>
    <row r="28" ht="22" customHeight="1" spans="1:5">
      <c r="A28" s="37" t="s">
        <v>34</v>
      </c>
      <c r="B28" s="37" t="s">
        <v>35</v>
      </c>
      <c r="C28" s="37"/>
      <c r="D28" s="37"/>
      <c r="E28" s="61">
        <f>E26-E27</f>
        <v>289219.66</v>
      </c>
    </row>
    <row r="29" ht="22" customHeight="1" spans="1:5">
      <c r="A29" s="37" t="s">
        <v>36</v>
      </c>
      <c r="B29" s="37" t="s">
        <v>37</v>
      </c>
      <c r="C29" s="37"/>
      <c r="D29" s="37"/>
      <c r="E29" s="60">
        <f>ROUND(E28*0.03,2)</f>
        <v>8676.59</v>
      </c>
    </row>
    <row r="30" ht="22" customHeight="1" spans="1:5">
      <c r="A30" s="37">
        <v>7</v>
      </c>
      <c r="B30" s="37" t="s">
        <v>38</v>
      </c>
      <c r="C30" s="37"/>
      <c r="D30" s="37"/>
      <c r="E30" s="60">
        <f>ROUND(SUM(E27:E29),2)</f>
        <v>307896.25</v>
      </c>
    </row>
    <row r="31" ht="59" customHeight="1" spans="1:5">
      <c r="A31" s="37"/>
      <c r="B31" s="37"/>
      <c r="C31" s="37"/>
      <c r="D31" s="37"/>
      <c r="E31" s="62"/>
    </row>
    <row r="32" ht="15" customHeight="1" spans="1:5">
      <c r="A32" s="32" t="s">
        <v>39</v>
      </c>
      <c r="B32" s="32"/>
      <c r="C32" s="32"/>
      <c r="D32" s="32"/>
      <c r="E32" s="54" t="s">
        <v>40</v>
      </c>
    </row>
    <row r="33" ht="32" customHeight="1" spans="1:5">
      <c r="A33" s="29"/>
      <c r="B33" s="29"/>
      <c r="C33" s="29"/>
      <c r="D33" s="29"/>
      <c r="E33" s="29"/>
    </row>
  </sheetData>
  <sheetProtection password="C6EF" sheet="1" objects="1"/>
  <mergeCells count="32">
    <mergeCell ref="A1:E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D26"/>
    <mergeCell ref="B27:D27"/>
    <mergeCell ref="B28:D28"/>
    <mergeCell ref="B29:D29"/>
    <mergeCell ref="B30:D30"/>
    <mergeCell ref="B31:D31"/>
    <mergeCell ref="A32:D32"/>
    <mergeCell ref="A7:A25"/>
    <mergeCell ref="B7:B25"/>
    <mergeCell ref="A2:D3"/>
  </mergeCells>
  <printOptions horizontalCentered="1"/>
  <pageMargins left="0.590277777777778" right="0.590277777777778" top="0.786805555555556" bottom="0.786805555555556" header="0" footer="0"/>
  <pageSetup paperSize="9" fitToWidth="595" fitToHeight="832" pageOrder="overThenDown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showGridLines="0" view="pageBreakPreview" zoomScaleNormal="100" zoomScaleSheetLayoutView="100" topLeftCell="B1" workbookViewId="0">
      <selection activeCell="K10" sqref="K10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1393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1394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59.25" customHeight="1" spans="1:11">
      <c r="A7" s="5">
        <v>1</v>
      </c>
      <c r="B7" s="6" t="s">
        <v>553</v>
      </c>
      <c r="C7" s="6" t="s">
        <v>554</v>
      </c>
      <c r="D7" s="6" t="s">
        <v>1395</v>
      </c>
      <c r="E7" s="6"/>
      <c r="F7" s="5" t="s">
        <v>556</v>
      </c>
      <c r="G7" s="7" t="s">
        <v>10</v>
      </c>
      <c r="H7" s="8"/>
      <c r="I7" s="8"/>
      <c r="J7" s="15">
        <f>IF(G7&lt;&gt;0,ROUND(G7*ROUND(H7,2),2),"")</f>
        <v>0</v>
      </c>
      <c r="K7" s="7"/>
    </row>
    <row r="8" ht="59.25" customHeight="1" spans="1:11">
      <c r="A8" s="5">
        <v>2</v>
      </c>
      <c r="B8" s="6" t="s">
        <v>557</v>
      </c>
      <c r="C8" s="6" t="s">
        <v>554</v>
      </c>
      <c r="D8" s="6" t="s">
        <v>1396</v>
      </c>
      <c r="E8" s="6"/>
      <c r="F8" s="5" t="s">
        <v>556</v>
      </c>
      <c r="G8" s="7" t="s">
        <v>7</v>
      </c>
      <c r="H8" s="8"/>
      <c r="I8" s="8"/>
      <c r="J8" s="15">
        <f t="shared" ref="J8:J54" si="0">IF(G8&lt;&gt;0,ROUND(G8*ROUND(H8,2),2),"")</f>
        <v>0</v>
      </c>
      <c r="K8" s="7"/>
    </row>
    <row r="9" ht="59.25" customHeight="1" spans="1:11">
      <c r="A9" s="5">
        <v>3</v>
      </c>
      <c r="B9" s="6" t="s">
        <v>559</v>
      </c>
      <c r="C9" s="6" t="s">
        <v>554</v>
      </c>
      <c r="D9" s="6" t="s">
        <v>1397</v>
      </c>
      <c r="E9" s="6"/>
      <c r="F9" s="5" t="s">
        <v>556</v>
      </c>
      <c r="G9" s="7" t="s">
        <v>7</v>
      </c>
      <c r="H9" s="8"/>
      <c r="I9" s="8"/>
      <c r="J9" s="15">
        <f t="shared" si="0"/>
        <v>0</v>
      </c>
      <c r="K9" s="7"/>
    </row>
    <row r="10" ht="70.5" customHeight="1" spans="1:11">
      <c r="A10" s="5">
        <v>4</v>
      </c>
      <c r="B10" s="6" t="s">
        <v>561</v>
      </c>
      <c r="C10" s="6" t="s">
        <v>554</v>
      </c>
      <c r="D10" s="6" t="s">
        <v>1398</v>
      </c>
      <c r="E10" s="6"/>
      <c r="F10" s="5" t="s">
        <v>556</v>
      </c>
      <c r="G10" s="7" t="s">
        <v>7</v>
      </c>
      <c r="H10" s="8"/>
      <c r="I10" s="8"/>
      <c r="J10" s="15">
        <f t="shared" si="0"/>
        <v>0</v>
      </c>
      <c r="K10" s="7"/>
    </row>
    <row r="11" ht="59.25" customHeight="1" spans="1:11">
      <c r="A11" s="5">
        <v>5</v>
      </c>
      <c r="B11" s="6" t="s">
        <v>578</v>
      </c>
      <c r="C11" s="6" t="s">
        <v>579</v>
      </c>
      <c r="D11" s="6" t="s">
        <v>1399</v>
      </c>
      <c r="E11" s="6"/>
      <c r="F11" s="5" t="s">
        <v>456</v>
      </c>
      <c r="G11" s="7" t="s">
        <v>7</v>
      </c>
      <c r="H11" s="8"/>
      <c r="I11" s="8"/>
      <c r="J11" s="15">
        <f t="shared" si="0"/>
        <v>0</v>
      </c>
      <c r="K11" s="7"/>
    </row>
    <row r="12" ht="48" customHeight="1" spans="1:11">
      <c r="A12" s="5">
        <v>6</v>
      </c>
      <c r="B12" s="6" t="s">
        <v>584</v>
      </c>
      <c r="C12" s="6" t="s">
        <v>585</v>
      </c>
      <c r="D12" s="6" t="s">
        <v>586</v>
      </c>
      <c r="E12" s="6"/>
      <c r="F12" s="5" t="s">
        <v>456</v>
      </c>
      <c r="G12" s="7" t="s">
        <v>7</v>
      </c>
      <c r="H12" s="8"/>
      <c r="I12" s="8"/>
      <c r="J12" s="15">
        <f t="shared" si="0"/>
        <v>0</v>
      </c>
      <c r="K12" s="7"/>
    </row>
    <row r="13" ht="70.5" customHeight="1" spans="1:11">
      <c r="A13" s="5">
        <v>7</v>
      </c>
      <c r="B13" s="6" t="s">
        <v>593</v>
      </c>
      <c r="C13" s="6" t="s">
        <v>594</v>
      </c>
      <c r="D13" s="6" t="s">
        <v>1400</v>
      </c>
      <c r="E13" s="6"/>
      <c r="F13" s="5" t="s">
        <v>591</v>
      </c>
      <c r="G13" s="7" t="s">
        <v>30</v>
      </c>
      <c r="H13" s="8"/>
      <c r="I13" s="8"/>
      <c r="J13" s="15">
        <f t="shared" si="0"/>
        <v>0</v>
      </c>
      <c r="K13" s="7"/>
    </row>
    <row r="14" ht="48" customHeight="1" spans="1:11">
      <c r="A14" s="5">
        <v>8</v>
      </c>
      <c r="B14" s="6" t="s">
        <v>608</v>
      </c>
      <c r="C14" s="6" t="s">
        <v>585</v>
      </c>
      <c r="D14" s="6" t="s">
        <v>586</v>
      </c>
      <c r="E14" s="6"/>
      <c r="F14" s="5" t="s">
        <v>456</v>
      </c>
      <c r="G14" s="7" t="s">
        <v>30</v>
      </c>
      <c r="H14" s="8"/>
      <c r="I14" s="8"/>
      <c r="J14" s="15">
        <f t="shared" si="0"/>
        <v>0</v>
      </c>
      <c r="K14" s="7"/>
    </row>
    <row r="15" ht="70.5" customHeight="1" spans="1:11">
      <c r="A15" s="5">
        <v>9</v>
      </c>
      <c r="B15" s="6" t="s">
        <v>622</v>
      </c>
      <c r="C15" s="6" t="s">
        <v>623</v>
      </c>
      <c r="D15" s="6" t="s">
        <v>624</v>
      </c>
      <c r="E15" s="6"/>
      <c r="F15" s="5" t="s">
        <v>333</v>
      </c>
      <c r="G15" s="7" t="s">
        <v>1401</v>
      </c>
      <c r="H15" s="8"/>
      <c r="I15" s="8"/>
      <c r="J15" s="15">
        <f t="shared" si="0"/>
        <v>0</v>
      </c>
      <c r="K15" s="7"/>
    </row>
    <row r="16" ht="70.5" customHeight="1" spans="1:11">
      <c r="A16" s="5">
        <v>10</v>
      </c>
      <c r="B16" s="6" t="s">
        <v>626</v>
      </c>
      <c r="C16" s="6" t="s">
        <v>623</v>
      </c>
      <c r="D16" s="6" t="s">
        <v>1402</v>
      </c>
      <c r="E16" s="6"/>
      <c r="F16" s="5" t="s">
        <v>333</v>
      </c>
      <c r="G16" s="7" t="s">
        <v>1403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629</v>
      </c>
      <c r="C17" s="6" t="s">
        <v>623</v>
      </c>
      <c r="D17" s="6" t="s">
        <v>1404</v>
      </c>
      <c r="E17" s="6"/>
      <c r="F17" s="5" t="s">
        <v>333</v>
      </c>
      <c r="G17" s="7" t="s">
        <v>1405</v>
      </c>
      <c r="H17" s="8"/>
      <c r="I17" s="8"/>
      <c r="J17" s="15">
        <f t="shared" si="0"/>
        <v>0</v>
      </c>
      <c r="K17" s="7"/>
    </row>
    <row r="18" ht="70.5" customHeight="1" spans="1:11">
      <c r="A18" s="5">
        <v>12</v>
      </c>
      <c r="B18" s="6" t="s">
        <v>693</v>
      </c>
      <c r="C18" s="6" t="s">
        <v>623</v>
      </c>
      <c r="D18" s="6" t="s">
        <v>1406</v>
      </c>
      <c r="E18" s="6"/>
      <c r="F18" s="5" t="s">
        <v>333</v>
      </c>
      <c r="G18" s="7" t="s">
        <v>1407</v>
      </c>
      <c r="H18" s="8"/>
      <c r="I18" s="8"/>
      <c r="J18" s="15">
        <f t="shared" si="0"/>
        <v>0</v>
      </c>
      <c r="K18" s="7"/>
    </row>
    <row r="19" ht="70.5" customHeight="1" spans="1:11">
      <c r="A19" s="5">
        <v>13</v>
      </c>
      <c r="B19" s="6" t="s">
        <v>632</v>
      </c>
      <c r="C19" s="6" t="s">
        <v>633</v>
      </c>
      <c r="D19" s="6" t="s">
        <v>634</v>
      </c>
      <c r="E19" s="6"/>
      <c r="F19" s="5" t="s">
        <v>333</v>
      </c>
      <c r="G19" s="7" t="s">
        <v>1408</v>
      </c>
      <c r="H19" s="8"/>
      <c r="I19" s="8"/>
      <c r="J19" s="15">
        <f t="shared" si="0"/>
        <v>0</v>
      </c>
      <c r="K19" s="7"/>
    </row>
    <row r="20" ht="70.5" customHeight="1" spans="1:11">
      <c r="A20" s="5">
        <v>14</v>
      </c>
      <c r="B20" s="6" t="s">
        <v>1063</v>
      </c>
      <c r="C20" s="6" t="s">
        <v>1064</v>
      </c>
      <c r="D20" s="6" t="s">
        <v>1409</v>
      </c>
      <c r="E20" s="6"/>
      <c r="F20" s="5" t="s">
        <v>333</v>
      </c>
      <c r="G20" s="7" t="s">
        <v>1410</v>
      </c>
      <c r="H20" s="8"/>
      <c r="I20" s="8"/>
      <c r="J20" s="15">
        <f t="shared" si="0"/>
        <v>0</v>
      </c>
      <c r="K20" s="7"/>
    </row>
    <row r="21" ht="70.5" customHeight="1" spans="1:11">
      <c r="A21" s="5">
        <v>15</v>
      </c>
      <c r="B21" s="6" t="s">
        <v>1067</v>
      </c>
      <c r="C21" s="6" t="s">
        <v>1064</v>
      </c>
      <c r="D21" s="6" t="s">
        <v>1411</v>
      </c>
      <c r="E21" s="6"/>
      <c r="F21" s="5" t="s">
        <v>333</v>
      </c>
      <c r="G21" s="7" t="s">
        <v>1412</v>
      </c>
      <c r="H21" s="8"/>
      <c r="I21" s="8"/>
      <c r="J21" s="15">
        <f t="shared" si="0"/>
        <v>0</v>
      </c>
      <c r="K21" s="7"/>
    </row>
    <row r="22" ht="70.5" customHeight="1" spans="1:11">
      <c r="A22" s="5">
        <v>16</v>
      </c>
      <c r="B22" s="6" t="s">
        <v>1413</v>
      </c>
      <c r="C22" s="6" t="s">
        <v>1064</v>
      </c>
      <c r="D22" s="6" t="s">
        <v>1414</v>
      </c>
      <c r="E22" s="6"/>
      <c r="F22" s="5" t="s">
        <v>333</v>
      </c>
      <c r="G22" s="7" t="s">
        <v>1415</v>
      </c>
      <c r="H22" s="8"/>
      <c r="I22" s="8"/>
      <c r="J22" s="15">
        <f t="shared" si="0"/>
        <v>0</v>
      </c>
      <c r="K22" s="7"/>
    </row>
    <row r="23" ht="70.5" customHeight="1" spans="1:11">
      <c r="A23" s="5">
        <v>17</v>
      </c>
      <c r="B23" s="6" t="s">
        <v>1416</v>
      </c>
      <c r="C23" s="6" t="s">
        <v>1064</v>
      </c>
      <c r="D23" s="6" t="s">
        <v>1417</v>
      </c>
      <c r="E23" s="6"/>
      <c r="F23" s="5" t="s">
        <v>333</v>
      </c>
      <c r="G23" s="7" t="s">
        <v>1418</v>
      </c>
      <c r="H23" s="8"/>
      <c r="I23" s="8"/>
      <c r="J23" s="15">
        <f t="shared" si="0"/>
        <v>0</v>
      </c>
      <c r="K23" s="7"/>
    </row>
    <row r="24" ht="70.5" customHeight="1" spans="1:11">
      <c r="A24" s="5">
        <v>18</v>
      </c>
      <c r="B24" s="6" t="s">
        <v>1070</v>
      </c>
      <c r="C24" s="6" t="s">
        <v>1071</v>
      </c>
      <c r="D24" s="6" t="s">
        <v>1419</v>
      </c>
      <c r="E24" s="6"/>
      <c r="F24" s="5" t="s">
        <v>456</v>
      </c>
      <c r="G24" s="7" t="s">
        <v>32</v>
      </c>
      <c r="H24" s="8"/>
      <c r="I24" s="8"/>
      <c r="J24" s="15">
        <f t="shared" si="0"/>
        <v>0</v>
      </c>
      <c r="K24" s="7"/>
    </row>
    <row r="25" ht="70.5" customHeight="1" spans="1:11">
      <c r="A25" s="5">
        <v>19</v>
      </c>
      <c r="B25" s="6" t="s">
        <v>1073</v>
      </c>
      <c r="C25" s="6" t="s">
        <v>1071</v>
      </c>
      <c r="D25" s="6" t="s">
        <v>1420</v>
      </c>
      <c r="E25" s="6"/>
      <c r="F25" s="5" t="s">
        <v>456</v>
      </c>
      <c r="G25" s="7" t="s">
        <v>10</v>
      </c>
      <c r="H25" s="8"/>
      <c r="I25" s="8"/>
      <c r="J25" s="15">
        <f t="shared" si="0"/>
        <v>0</v>
      </c>
      <c r="K25" s="7"/>
    </row>
    <row r="26" ht="70.5" customHeight="1" spans="1:11">
      <c r="A26" s="5">
        <v>20</v>
      </c>
      <c r="B26" s="6" t="s">
        <v>1421</v>
      </c>
      <c r="C26" s="6" t="s">
        <v>1071</v>
      </c>
      <c r="D26" s="6" t="s">
        <v>1422</v>
      </c>
      <c r="E26" s="6"/>
      <c r="F26" s="5" t="s">
        <v>456</v>
      </c>
      <c r="G26" s="7" t="s">
        <v>10</v>
      </c>
      <c r="H26" s="8"/>
      <c r="I26" s="8"/>
      <c r="J26" s="15">
        <f t="shared" si="0"/>
        <v>0</v>
      </c>
      <c r="K26" s="7"/>
    </row>
    <row r="27" ht="70.5" customHeight="1" spans="1:11">
      <c r="A27" s="5">
        <v>21</v>
      </c>
      <c r="B27" s="6" t="s">
        <v>1423</v>
      </c>
      <c r="C27" s="6" t="s">
        <v>1071</v>
      </c>
      <c r="D27" s="6" t="s">
        <v>1424</v>
      </c>
      <c r="E27" s="6"/>
      <c r="F27" s="5" t="s">
        <v>456</v>
      </c>
      <c r="G27" s="7" t="s">
        <v>32</v>
      </c>
      <c r="H27" s="8"/>
      <c r="I27" s="8"/>
      <c r="J27" s="15">
        <f t="shared" si="0"/>
        <v>0</v>
      </c>
      <c r="K27" s="7"/>
    </row>
    <row r="28" ht="59.25" customHeight="1" spans="1:11">
      <c r="A28" s="5">
        <v>22</v>
      </c>
      <c r="B28" s="6" t="s">
        <v>648</v>
      </c>
      <c r="C28" s="6" t="s">
        <v>649</v>
      </c>
      <c r="D28" s="6" t="s">
        <v>650</v>
      </c>
      <c r="E28" s="6"/>
      <c r="F28" s="5" t="s">
        <v>333</v>
      </c>
      <c r="G28" s="7" t="s">
        <v>1425</v>
      </c>
      <c r="H28" s="8"/>
      <c r="I28" s="8"/>
      <c r="J28" s="15">
        <f t="shared" si="0"/>
        <v>0</v>
      </c>
      <c r="K28" s="7"/>
    </row>
    <row r="29" ht="48" customHeight="1" spans="1:11">
      <c r="A29" s="5">
        <v>23</v>
      </c>
      <c r="B29" s="6" t="s">
        <v>665</v>
      </c>
      <c r="C29" s="6" t="s">
        <v>666</v>
      </c>
      <c r="D29" s="6" t="s">
        <v>667</v>
      </c>
      <c r="E29" s="6"/>
      <c r="F29" s="5" t="s">
        <v>668</v>
      </c>
      <c r="G29" s="7" t="s">
        <v>7</v>
      </c>
      <c r="H29" s="8"/>
      <c r="I29" s="8"/>
      <c r="J29" s="15">
        <f t="shared" si="0"/>
        <v>0</v>
      </c>
      <c r="K29" s="7"/>
    </row>
    <row r="30" ht="36.75" customHeight="1" spans="1:11">
      <c r="A30" s="5">
        <v>24</v>
      </c>
      <c r="B30" s="6" t="s">
        <v>669</v>
      </c>
      <c r="C30" s="6" t="s">
        <v>670</v>
      </c>
      <c r="D30" s="6" t="s">
        <v>671</v>
      </c>
      <c r="E30" s="6"/>
      <c r="F30" s="5" t="s">
        <v>668</v>
      </c>
      <c r="G30" s="7" t="s">
        <v>7</v>
      </c>
      <c r="H30" s="8"/>
      <c r="I30" s="8"/>
      <c r="J30" s="15">
        <f t="shared" si="0"/>
        <v>0</v>
      </c>
      <c r="K30" s="7"/>
    </row>
    <row r="31" ht="36.75" customHeight="1" spans="1:11">
      <c r="A31" s="5">
        <v>25</v>
      </c>
      <c r="B31" s="6" t="s">
        <v>715</v>
      </c>
      <c r="C31" s="6" t="s">
        <v>716</v>
      </c>
      <c r="D31" s="6" t="s">
        <v>717</v>
      </c>
      <c r="E31" s="6"/>
      <c r="F31" s="5" t="s">
        <v>718</v>
      </c>
      <c r="G31" s="7" t="s">
        <v>7</v>
      </c>
      <c r="H31" s="8"/>
      <c r="I31" s="8"/>
      <c r="J31" s="15">
        <f t="shared" si="0"/>
        <v>0</v>
      </c>
      <c r="K31" s="7"/>
    </row>
    <row r="32" ht="115.5" customHeight="1" spans="1:11">
      <c r="A32" s="5">
        <v>26</v>
      </c>
      <c r="B32" s="6" t="s">
        <v>458</v>
      </c>
      <c r="C32" s="6" t="s">
        <v>459</v>
      </c>
      <c r="D32" s="6" t="s">
        <v>760</v>
      </c>
      <c r="E32" s="6"/>
      <c r="F32" s="5" t="s">
        <v>333</v>
      </c>
      <c r="G32" s="7" t="s">
        <v>1426</v>
      </c>
      <c r="H32" s="8"/>
      <c r="I32" s="8"/>
      <c r="J32" s="15">
        <f t="shared" si="0"/>
        <v>0</v>
      </c>
      <c r="K32" s="7"/>
    </row>
    <row r="33" ht="115.5" customHeight="1" spans="1:11">
      <c r="A33" s="5">
        <v>27</v>
      </c>
      <c r="B33" s="6" t="s">
        <v>750</v>
      </c>
      <c r="C33" s="6" t="s">
        <v>459</v>
      </c>
      <c r="D33" s="6" t="s">
        <v>1427</v>
      </c>
      <c r="E33" s="6"/>
      <c r="F33" s="5" t="s">
        <v>333</v>
      </c>
      <c r="G33" s="7" t="s">
        <v>1428</v>
      </c>
      <c r="H33" s="8"/>
      <c r="I33" s="8"/>
      <c r="J33" s="15">
        <f t="shared" si="0"/>
        <v>0</v>
      </c>
      <c r="K33" s="7"/>
    </row>
    <row r="34" ht="59.25" customHeight="1" spans="1:11">
      <c r="A34" s="5">
        <v>28</v>
      </c>
      <c r="B34" s="6" t="s">
        <v>766</v>
      </c>
      <c r="C34" s="6" t="s">
        <v>767</v>
      </c>
      <c r="D34" s="6" t="s">
        <v>1429</v>
      </c>
      <c r="E34" s="6"/>
      <c r="F34" s="5" t="s">
        <v>101</v>
      </c>
      <c r="G34" s="7" t="s">
        <v>1430</v>
      </c>
      <c r="H34" s="8"/>
      <c r="I34" s="8"/>
      <c r="J34" s="15">
        <f t="shared" si="0"/>
        <v>0</v>
      </c>
      <c r="K34" s="7"/>
    </row>
    <row r="35" ht="93" customHeight="1" spans="1:11">
      <c r="A35" s="5">
        <v>29</v>
      </c>
      <c r="B35" s="6" t="s">
        <v>1431</v>
      </c>
      <c r="C35" s="6" t="s">
        <v>1432</v>
      </c>
      <c r="D35" s="6" t="s">
        <v>1433</v>
      </c>
      <c r="E35" s="6"/>
      <c r="F35" s="5" t="s">
        <v>556</v>
      </c>
      <c r="G35" s="7" t="s">
        <v>10</v>
      </c>
      <c r="H35" s="8"/>
      <c r="I35" s="8"/>
      <c r="J35" s="15">
        <f t="shared" si="0"/>
        <v>0</v>
      </c>
      <c r="K35" s="7"/>
    </row>
    <row r="36" ht="59.25" customHeight="1" spans="1:11">
      <c r="A36" s="5">
        <v>30</v>
      </c>
      <c r="B36" s="6" t="s">
        <v>1434</v>
      </c>
      <c r="C36" s="6" t="s">
        <v>1435</v>
      </c>
      <c r="D36" s="6" t="s">
        <v>1123</v>
      </c>
      <c r="E36" s="6"/>
      <c r="F36" s="5" t="s">
        <v>456</v>
      </c>
      <c r="G36" s="7" t="s">
        <v>10</v>
      </c>
      <c r="H36" s="8"/>
      <c r="I36" s="8"/>
      <c r="J36" s="15">
        <f t="shared" si="0"/>
        <v>0</v>
      </c>
      <c r="K36" s="7"/>
    </row>
    <row r="37" ht="48" customHeight="1" spans="1:11">
      <c r="A37" s="5">
        <v>31</v>
      </c>
      <c r="B37" s="6" t="s">
        <v>1436</v>
      </c>
      <c r="C37" s="6" t="s">
        <v>1437</v>
      </c>
      <c r="D37" s="6" t="s">
        <v>1438</v>
      </c>
      <c r="E37" s="6"/>
      <c r="F37" s="5" t="s">
        <v>456</v>
      </c>
      <c r="G37" s="7" t="s">
        <v>10</v>
      </c>
      <c r="H37" s="8"/>
      <c r="I37" s="8"/>
      <c r="J37" s="15">
        <f t="shared" si="0"/>
        <v>0</v>
      </c>
      <c r="K37" s="7"/>
    </row>
    <row r="38" ht="70.5" customHeight="1" spans="1:11">
      <c r="A38" s="5">
        <v>32</v>
      </c>
      <c r="B38" s="6" t="s">
        <v>1439</v>
      </c>
      <c r="C38" s="6" t="s">
        <v>1440</v>
      </c>
      <c r="D38" s="6" t="s">
        <v>1441</v>
      </c>
      <c r="E38" s="6"/>
      <c r="F38" s="5" t="s">
        <v>456</v>
      </c>
      <c r="G38" s="7" t="s">
        <v>30</v>
      </c>
      <c r="H38" s="8"/>
      <c r="I38" s="8"/>
      <c r="J38" s="15">
        <f t="shared" si="0"/>
        <v>0</v>
      </c>
      <c r="K38" s="7"/>
    </row>
    <row r="39" ht="59.25" customHeight="1" spans="1:11">
      <c r="A39" s="5">
        <v>33</v>
      </c>
      <c r="B39" s="6" t="s">
        <v>1442</v>
      </c>
      <c r="C39" s="6" t="s">
        <v>1435</v>
      </c>
      <c r="D39" s="6" t="s">
        <v>1443</v>
      </c>
      <c r="E39" s="6"/>
      <c r="F39" s="5" t="s">
        <v>456</v>
      </c>
      <c r="G39" s="7" t="s">
        <v>32</v>
      </c>
      <c r="H39" s="8"/>
      <c r="I39" s="8"/>
      <c r="J39" s="15">
        <f t="shared" si="0"/>
        <v>0</v>
      </c>
      <c r="K39" s="7"/>
    </row>
    <row r="40" ht="59.25" customHeight="1" spans="1:11">
      <c r="A40" s="5">
        <v>34</v>
      </c>
      <c r="B40" s="6" t="s">
        <v>1444</v>
      </c>
      <c r="C40" s="6" t="s">
        <v>1435</v>
      </c>
      <c r="D40" s="6" t="s">
        <v>1445</v>
      </c>
      <c r="E40" s="6"/>
      <c r="F40" s="5" t="s">
        <v>456</v>
      </c>
      <c r="G40" s="7" t="s">
        <v>32</v>
      </c>
      <c r="H40" s="8"/>
      <c r="I40" s="8"/>
      <c r="J40" s="15">
        <f t="shared" si="0"/>
        <v>0</v>
      </c>
      <c r="K40" s="7"/>
    </row>
    <row r="41" ht="59.25" customHeight="1" spans="1:11">
      <c r="A41" s="5">
        <v>35</v>
      </c>
      <c r="B41" s="6" t="s">
        <v>1446</v>
      </c>
      <c r="C41" s="6" t="s">
        <v>1435</v>
      </c>
      <c r="D41" s="6" t="s">
        <v>1447</v>
      </c>
      <c r="E41" s="6"/>
      <c r="F41" s="5" t="s">
        <v>456</v>
      </c>
      <c r="G41" s="7" t="s">
        <v>32</v>
      </c>
      <c r="H41" s="8"/>
      <c r="I41" s="8"/>
      <c r="J41" s="15">
        <f t="shared" si="0"/>
        <v>0</v>
      </c>
      <c r="K41" s="7"/>
    </row>
    <row r="42" ht="70.5" customHeight="1" spans="1:11">
      <c r="A42" s="5">
        <v>36</v>
      </c>
      <c r="B42" s="6" t="s">
        <v>1448</v>
      </c>
      <c r="C42" s="6" t="s">
        <v>1440</v>
      </c>
      <c r="D42" s="6" t="s">
        <v>1449</v>
      </c>
      <c r="E42" s="6"/>
      <c r="F42" s="5" t="s">
        <v>456</v>
      </c>
      <c r="G42" s="7" t="s">
        <v>1120</v>
      </c>
      <c r="H42" s="8"/>
      <c r="I42" s="8"/>
      <c r="J42" s="15">
        <f t="shared" si="0"/>
        <v>0</v>
      </c>
      <c r="K42" s="7"/>
    </row>
    <row r="43" ht="81.75" customHeight="1" spans="1:11">
      <c r="A43" s="5">
        <v>37</v>
      </c>
      <c r="B43" s="6" t="s">
        <v>1450</v>
      </c>
      <c r="C43" s="6" t="s">
        <v>1440</v>
      </c>
      <c r="D43" s="6" t="s">
        <v>1451</v>
      </c>
      <c r="E43" s="6"/>
      <c r="F43" s="5" t="s">
        <v>456</v>
      </c>
      <c r="G43" s="7" t="s">
        <v>10</v>
      </c>
      <c r="H43" s="8"/>
      <c r="I43" s="8"/>
      <c r="J43" s="15">
        <f t="shared" si="0"/>
        <v>0</v>
      </c>
      <c r="K43" s="7"/>
    </row>
    <row r="44" ht="81.75" customHeight="1" spans="1:11">
      <c r="A44" s="5">
        <v>38</v>
      </c>
      <c r="B44" s="6" t="s">
        <v>794</v>
      </c>
      <c r="C44" s="6" t="s">
        <v>795</v>
      </c>
      <c r="D44" s="6" t="s">
        <v>1452</v>
      </c>
      <c r="E44" s="6"/>
      <c r="F44" s="5" t="s">
        <v>797</v>
      </c>
      <c r="G44" s="7" t="s">
        <v>7</v>
      </c>
      <c r="H44" s="8"/>
      <c r="I44" s="8"/>
      <c r="J44" s="15">
        <f t="shared" si="0"/>
        <v>0</v>
      </c>
      <c r="K44" s="7"/>
    </row>
    <row r="45" ht="48" customHeight="1" spans="1:11">
      <c r="A45" s="5">
        <v>39</v>
      </c>
      <c r="B45" s="6" t="s">
        <v>1453</v>
      </c>
      <c r="C45" s="6" t="s">
        <v>1454</v>
      </c>
      <c r="D45" s="6" t="s">
        <v>1455</v>
      </c>
      <c r="E45" s="6"/>
      <c r="F45" s="5" t="s">
        <v>556</v>
      </c>
      <c r="G45" s="7" t="s">
        <v>10</v>
      </c>
      <c r="H45" s="8"/>
      <c r="I45" s="8"/>
      <c r="J45" s="15">
        <f t="shared" si="0"/>
        <v>0</v>
      </c>
      <c r="K45" s="7"/>
    </row>
    <row r="46" ht="126.75" customHeight="1" spans="1:11">
      <c r="A46" s="5">
        <v>40</v>
      </c>
      <c r="B46" s="6" t="s">
        <v>1456</v>
      </c>
      <c r="C46" s="6" t="s">
        <v>1457</v>
      </c>
      <c r="D46" s="6" t="s">
        <v>1458</v>
      </c>
      <c r="E46" s="6"/>
      <c r="F46" s="5" t="s">
        <v>591</v>
      </c>
      <c r="G46" s="7" t="s">
        <v>7</v>
      </c>
      <c r="H46" s="8"/>
      <c r="I46" s="8"/>
      <c r="J46" s="15">
        <f t="shared" si="0"/>
        <v>0</v>
      </c>
      <c r="K46" s="7"/>
    </row>
    <row r="47" ht="70.5" customHeight="1" spans="1:11">
      <c r="A47" s="5">
        <v>41</v>
      </c>
      <c r="B47" s="6" t="s">
        <v>1459</v>
      </c>
      <c r="C47" s="6" t="s">
        <v>1460</v>
      </c>
      <c r="D47" s="6" t="s">
        <v>1461</v>
      </c>
      <c r="E47" s="6"/>
      <c r="F47" s="5" t="s">
        <v>556</v>
      </c>
      <c r="G47" s="7" t="s">
        <v>10</v>
      </c>
      <c r="H47" s="8"/>
      <c r="I47" s="8"/>
      <c r="J47" s="15">
        <f t="shared" si="0"/>
        <v>0</v>
      </c>
      <c r="K47" s="7"/>
    </row>
    <row r="48" ht="59.25" customHeight="1" spans="1:11">
      <c r="A48" s="5">
        <v>42</v>
      </c>
      <c r="B48" s="6" t="s">
        <v>813</v>
      </c>
      <c r="C48" s="6" t="s">
        <v>814</v>
      </c>
      <c r="D48" s="6" t="s">
        <v>815</v>
      </c>
      <c r="E48" s="6"/>
      <c r="F48" s="5" t="s">
        <v>816</v>
      </c>
      <c r="G48" s="7" t="s">
        <v>10</v>
      </c>
      <c r="H48" s="8"/>
      <c r="I48" s="8"/>
      <c r="J48" s="15">
        <f t="shared" si="0"/>
        <v>0</v>
      </c>
      <c r="K48" s="7"/>
    </row>
    <row r="49" ht="93" customHeight="1" spans="1:11">
      <c r="A49" s="5">
        <v>43</v>
      </c>
      <c r="B49" s="6" t="s">
        <v>1462</v>
      </c>
      <c r="C49" s="6" t="s">
        <v>1463</v>
      </c>
      <c r="D49" s="6" t="s">
        <v>1464</v>
      </c>
      <c r="E49" s="6"/>
      <c r="F49" s="5" t="s">
        <v>333</v>
      </c>
      <c r="G49" s="7" t="s">
        <v>1465</v>
      </c>
      <c r="H49" s="8"/>
      <c r="I49" s="8"/>
      <c r="J49" s="15">
        <f t="shared" si="0"/>
        <v>0</v>
      </c>
      <c r="K49" s="7"/>
    </row>
    <row r="50" ht="104.25" customHeight="1" spans="1:11">
      <c r="A50" s="5">
        <v>44</v>
      </c>
      <c r="B50" s="6" t="s">
        <v>753</v>
      </c>
      <c r="C50" s="6" t="s">
        <v>459</v>
      </c>
      <c r="D50" s="6" t="s">
        <v>1466</v>
      </c>
      <c r="E50" s="6"/>
      <c r="F50" s="5" t="s">
        <v>333</v>
      </c>
      <c r="G50" s="7" t="s">
        <v>830</v>
      </c>
      <c r="H50" s="8"/>
      <c r="I50" s="8"/>
      <c r="J50" s="15">
        <f t="shared" si="0"/>
        <v>0</v>
      </c>
      <c r="K50" s="7"/>
    </row>
    <row r="51" ht="93" customHeight="1" spans="1:11">
      <c r="A51" s="5">
        <v>45</v>
      </c>
      <c r="B51" s="6" t="s">
        <v>1467</v>
      </c>
      <c r="C51" s="6" t="s">
        <v>1432</v>
      </c>
      <c r="D51" s="6" t="s">
        <v>1468</v>
      </c>
      <c r="E51" s="6"/>
      <c r="F51" s="5" t="s">
        <v>556</v>
      </c>
      <c r="G51" s="7" t="s">
        <v>7</v>
      </c>
      <c r="H51" s="8"/>
      <c r="I51" s="8"/>
      <c r="J51" s="15">
        <f t="shared" si="0"/>
        <v>0</v>
      </c>
      <c r="K51" s="7"/>
    </row>
    <row r="52" ht="81.75" customHeight="1" spans="1:11">
      <c r="A52" s="5">
        <v>46</v>
      </c>
      <c r="B52" s="6" t="s">
        <v>1319</v>
      </c>
      <c r="C52" s="6" t="s">
        <v>1320</v>
      </c>
      <c r="D52" s="6" t="s">
        <v>1321</v>
      </c>
      <c r="E52" s="6"/>
      <c r="F52" s="5" t="s">
        <v>556</v>
      </c>
      <c r="G52" s="7" t="s">
        <v>7</v>
      </c>
      <c r="H52" s="8"/>
      <c r="I52" s="8"/>
      <c r="J52" s="15">
        <f t="shared" si="0"/>
        <v>0</v>
      </c>
      <c r="K52" s="7"/>
    </row>
    <row r="53" ht="48" customHeight="1" spans="1:11">
      <c r="A53" s="5">
        <v>47</v>
      </c>
      <c r="B53" s="6" t="s">
        <v>863</v>
      </c>
      <c r="C53" s="6" t="s">
        <v>864</v>
      </c>
      <c r="D53" s="6" t="s">
        <v>865</v>
      </c>
      <c r="E53" s="6"/>
      <c r="F53" s="5" t="s">
        <v>456</v>
      </c>
      <c r="G53" s="7" t="s">
        <v>7</v>
      </c>
      <c r="H53" s="8"/>
      <c r="I53" s="8"/>
      <c r="J53" s="15">
        <f t="shared" si="0"/>
        <v>0</v>
      </c>
      <c r="K53" s="7"/>
    </row>
    <row r="54" ht="36.75" customHeight="1" spans="1:11">
      <c r="A54" s="5">
        <v>48</v>
      </c>
      <c r="B54" s="6" t="s">
        <v>871</v>
      </c>
      <c r="C54" s="6" t="s">
        <v>872</v>
      </c>
      <c r="D54" s="6" t="s">
        <v>873</v>
      </c>
      <c r="E54" s="6"/>
      <c r="F54" s="5" t="s">
        <v>668</v>
      </c>
      <c r="G54" s="7" t="s">
        <v>7</v>
      </c>
      <c r="H54" s="8"/>
      <c r="I54" s="8"/>
      <c r="J54" s="15">
        <f t="shared" si="0"/>
        <v>0</v>
      </c>
      <c r="K54" s="7"/>
    </row>
    <row r="55" ht="18" customHeight="1" spans="1:11">
      <c r="A55" s="4" t="s">
        <v>550</v>
      </c>
      <c r="B55" s="4"/>
      <c r="C55" s="4"/>
      <c r="D55" s="4"/>
      <c r="E55" s="4"/>
      <c r="F55" s="4"/>
      <c r="G55" s="4"/>
      <c r="H55" s="14"/>
      <c r="I55" s="14"/>
      <c r="J55" s="16">
        <f>SUM(J7:J54)</f>
        <v>0</v>
      </c>
      <c r="K55" s="7"/>
    </row>
    <row r="56" ht="17.25" customHeight="1" spans="1:11">
      <c r="A56" s="9"/>
      <c r="B56" s="9"/>
      <c r="C56" s="9"/>
      <c r="D56" s="9"/>
      <c r="E56" s="9"/>
      <c r="F56" s="9"/>
      <c r="G56" s="9"/>
      <c r="H56" s="17"/>
      <c r="I56" s="17"/>
      <c r="J56" s="17"/>
      <c r="K56" s="9"/>
    </row>
    <row r="57" ht="17.25" customHeight="1" spans="1:11">
      <c r="A57" s="9"/>
      <c r="B57" s="9"/>
      <c r="C57" s="9"/>
      <c r="D57" s="9"/>
      <c r="E57" s="10"/>
      <c r="F57" s="10"/>
      <c r="G57" s="10"/>
      <c r="H57" s="21"/>
      <c r="I57" s="19"/>
      <c r="J57" s="19"/>
      <c r="K57" s="18"/>
    </row>
  </sheetData>
  <sheetProtection password="C6EF" sheet="1" objects="1"/>
  <mergeCells count="113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A55:I55"/>
    <mergeCell ref="A56:K56"/>
    <mergeCell ref="A57:D57"/>
    <mergeCell ref="E57:H57"/>
    <mergeCell ref="I57:K57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showGridLines="0" view="pageBreakPreview" zoomScaleNormal="100" zoomScaleSheetLayoutView="100" topLeftCell="A7" workbookViewId="0">
      <selection activeCell="K10" sqref="K10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1469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1470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1471</v>
      </c>
      <c r="H7" s="8"/>
      <c r="I7" s="8"/>
      <c r="J7" s="15">
        <f t="shared" ref="J7:J67" si="0"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1472</v>
      </c>
      <c r="H8" s="8"/>
      <c r="I8" s="8"/>
      <c r="J8" s="15">
        <f t="shared" si="0"/>
        <v>0</v>
      </c>
      <c r="K8" s="7"/>
    </row>
    <row r="9" ht="81.75" customHeight="1" spans="1:11">
      <c r="A9" s="5">
        <v>3</v>
      </c>
      <c r="B9" s="6" t="s">
        <v>103</v>
      </c>
      <c r="C9" s="6" t="s">
        <v>104</v>
      </c>
      <c r="D9" s="6" t="s">
        <v>100</v>
      </c>
      <c r="E9" s="6"/>
      <c r="F9" s="5" t="s">
        <v>101</v>
      </c>
      <c r="G9" s="7" t="s">
        <v>102</v>
      </c>
      <c r="H9" s="8"/>
      <c r="I9" s="8"/>
      <c r="J9" s="15">
        <f t="shared" si="0"/>
        <v>0</v>
      </c>
      <c r="K9" s="7"/>
    </row>
    <row r="10" ht="115.5" customHeight="1" spans="1:11">
      <c r="A10" s="5">
        <v>4</v>
      </c>
      <c r="B10" s="6" t="s">
        <v>106</v>
      </c>
      <c r="C10" s="6" t="s">
        <v>107</v>
      </c>
      <c r="D10" s="6" t="s">
        <v>1180</v>
      </c>
      <c r="E10" s="6"/>
      <c r="F10" s="5" t="s">
        <v>101</v>
      </c>
      <c r="G10" s="7" t="s">
        <v>1473</v>
      </c>
      <c r="H10" s="8"/>
      <c r="I10" s="8"/>
      <c r="J10" s="15">
        <f t="shared" si="0"/>
        <v>0</v>
      </c>
      <c r="K10" s="7"/>
    </row>
    <row r="11" ht="59.25" customHeight="1" spans="1:11">
      <c r="A11" s="5">
        <v>5</v>
      </c>
      <c r="B11" s="6" t="s">
        <v>1182</v>
      </c>
      <c r="C11" s="6" t="s">
        <v>729</v>
      </c>
      <c r="D11" s="6" t="s">
        <v>1183</v>
      </c>
      <c r="E11" s="6"/>
      <c r="F11" s="5" t="s">
        <v>101</v>
      </c>
      <c r="G11" s="7" t="s">
        <v>1474</v>
      </c>
      <c r="H11" s="8"/>
      <c r="I11" s="8"/>
      <c r="J11" s="15">
        <f t="shared" si="0"/>
        <v>0</v>
      </c>
      <c r="K11" s="7"/>
    </row>
    <row r="12" ht="115.5" customHeight="1" spans="1:11">
      <c r="A12" s="5">
        <v>6</v>
      </c>
      <c r="B12" s="6" t="s">
        <v>117</v>
      </c>
      <c r="C12" s="6" t="s">
        <v>118</v>
      </c>
      <c r="D12" s="6" t="s">
        <v>1475</v>
      </c>
      <c r="E12" s="6"/>
      <c r="F12" s="5" t="s">
        <v>101</v>
      </c>
      <c r="G12" s="7" t="s">
        <v>769</v>
      </c>
      <c r="H12" s="8"/>
      <c r="I12" s="8"/>
      <c r="J12" s="15">
        <f t="shared" si="0"/>
        <v>0</v>
      </c>
      <c r="K12" s="7"/>
    </row>
    <row r="13" ht="126.75" customHeight="1" spans="1:11">
      <c r="A13" s="5">
        <v>7</v>
      </c>
      <c r="B13" s="6" t="s">
        <v>121</v>
      </c>
      <c r="C13" s="6" t="s">
        <v>118</v>
      </c>
      <c r="D13" s="6" t="s">
        <v>119</v>
      </c>
      <c r="E13" s="6"/>
      <c r="F13" s="5" t="s">
        <v>101</v>
      </c>
      <c r="G13" s="7" t="s">
        <v>1476</v>
      </c>
      <c r="H13" s="8"/>
      <c r="I13" s="8"/>
      <c r="J13" s="15">
        <f t="shared" si="0"/>
        <v>0</v>
      </c>
      <c r="K13" s="7"/>
    </row>
    <row r="14" ht="115.5" customHeight="1" spans="1:11">
      <c r="A14" s="5">
        <v>8</v>
      </c>
      <c r="B14" s="6" t="s">
        <v>124</v>
      </c>
      <c r="C14" s="6" t="s">
        <v>125</v>
      </c>
      <c r="D14" s="6" t="s">
        <v>1477</v>
      </c>
      <c r="E14" s="6"/>
      <c r="F14" s="5" t="s">
        <v>101</v>
      </c>
      <c r="G14" s="7" t="s">
        <v>1478</v>
      </c>
      <c r="H14" s="8"/>
      <c r="I14" s="8"/>
      <c r="J14" s="15">
        <f t="shared" si="0"/>
        <v>0</v>
      </c>
      <c r="K14" s="7"/>
    </row>
    <row r="15" ht="126.75" customHeight="1" spans="1:11">
      <c r="A15" s="5">
        <v>9</v>
      </c>
      <c r="B15" s="6" t="s">
        <v>128</v>
      </c>
      <c r="C15" s="6" t="s">
        <v>232</v>
      </c>
      <c r="D15" s="6" t="s">
        <v>1479</v>
      </c>
      <c r="E15" s="6"/>
      <c r="F15" s="5" t="s">
        <v>101</v>
      </c>
      <c r="G15" s="7" t="s">
        <v>1480</v>
      </c>
      <c r="H15" s="8"/>
      <c r="I15" s="8"/>
      <c r="J15" s="15">
        <f t="shared" si="0"/>
        <v>0</v>
      </c>
      <c r="K15" s="7"/>
    </row>
    <row r="16" ht="126.75" customHeight="1" spans="1:11">
      <c r="A16" s="5">
        <v>10</v>
      </c>
      <c r="B16" s="6" t="s">
        <v>132</v>
      </c>
      <c r="C16" s="6" t="s">
        <v>133</v>
      </c>
      <c r="D16" s="6" t="s">
        <v>1481</v>
      </c>
      <c r="E16" s="6"/>
      <c r="F16" s="5" t="s">
        <v>101</v>
      </c>
      <c r="G16" s="7" t="s">
        <v>1482</v>
      </c>
      <c r="H16" s="8"/>
      <c r="I16" s="8"/>
      <c r="J16" s="15">
        <f t="shared" si="0"/>
        <v>0</v>
      </c>
      <c r="K16" s="7"/>
    </row>
    <row r="17" ht="126.75" customHeight="1" spans="1:11">
      <c r="A17" s="5">
        <v>11</v>
      </c>
      <c r="B17" s="6" t="s">
        <v>139</v>
      </c>
      <c r="C17" s="6" t="s">
        <v>140</v>
      </c>
      <c r="D17" s="6" t="s">
        <v>1483</v>
      </c>
      <c r="E17" s="6"/>
      <c r="F17" s="5" t="s">
        <v>101</v>
      </c>
      <c r="G17" s="7" t="s">
        <v>1484</v>
      </c>
      <c r="H17" s="8"/>
      <c r="I17" s="8"/>
      <c r="J17" s="15">
        <f t="shared" si="0"/>
        <v>0</v>
      </c>
      <c r="K17" s="7"/>
    </row>
    <row r="18" ht="126.75" customHeight="1" spans="1:11">
      <c r="A18" s="5">
        <v>12</v>
      </c>
      <c r="B18" s="6" t="s">
        <v>142</v>
      </c>
      <c r="C18" s="6" t="s">
        <v>143</v>
      </c>
      <c r="D18" s="6" t="s">
        <v>1483</v>
      </c>
      <c r="E18" s="6"/>
      <c r="F18" s="5" t="s">
        <v>101</v>
      </c>
      <c r="G18" s="7" t="s">
        <v>1485</v>
      </c>
      <c r="H18" s="8"/>
      <c r="I18" s="8"/>
      <c r="J18" s="15">
        <f t="shared" si="0"/>
        <v>0</v>
      </c>
      <c r="K18" s="7"/>
    </row>
    <row r="19" ht="115.5" customHeight="1" spans="1:11">
      <c r="A19" s="5">
        <v>13</v>
      </c>
      <c r="B19" s="6" t="s">
        <v>145</v>
      </c>
      <c r="C19" s="6" t="s">
        <v>153</v>
      </c>
      <c r="D19" s="6" t="s">
        <v>1486</v>
      </c>
      <c r="E19" s="6"/>
      <c r="F19" s="5" t="s">
        <v>101</v>
      </c>
      <c r="G19" s="7" t="s">
        <v>1482</v>
      </c>
      <c r="H19" s="8"/>
      <c r="I19" s="8"/>
      <c r="J19" s="15">
        <f t="shared" si="0"/>
        <v>0</v>
      </c>
      <c r="K19" s="7"/>
    </row>
    <row r="20" ht="126.75" customHeight="1" spans="1:11">
      <c r="A20" s="5">
        <v>14</v>
      </c>
      <c r="B20" s="6" t="s">
        <v>156</v>
      </c>
      <c r="C20" s="6" t="s">
        <v>157</v>
      </c>
      <c r="D20" s="6" t="s">
        <v>1487</v>
      </c>
      <c r="E20" s="6"/>
      <c r="F20" s="5" t="s">
        <v>101</v>
      </c>
      <c r="G20" s="7" t="s">
        <v>1488</v>
      </c>
      <c r="H20" s="8"/>
      <c r="I20" s="8"/>
      <c r="J20" s="15">
        <f t="shared" si="0"/>
        <v>0</v>
      </c>
      <c r="K20" s="7"/>
    </row>
    <row r="21" ht="126.75" customHeight="1" spans="1:11">
      <c r="A21" s="5">
        <v>15</v>
      </c>
      <c r="B21" s="6" t="s">
        <v>167</v>
      </c>
      <c r="C21" s="6" t="s">
        <v>168</v>
      </c>
      <c r="D21" s="6" t="s">
        <v>1489</v>
      </c>
      <c r="E21" s="6"/>
      <c r="F21" s="5" t="s">
        <v>101</v>
      </c>
      <c r="G21" s="7" t="s">
        <v>1192</v>
      </c>
      <c r="H21" s="8"/>
      <c r="I21" s="8"/>
      <c r="J21" s="15">
        <f t="shared" si="0"/>
        <v>0</v>
      </c>
      <c r="K21" s="7"/>
    </row>
    <row r="22" ht="81.75" customHeight="1" spans="1:11">
      <c r="A22" s="5">
        <v>16</v>
      </c>
      <c r="B22" s="6" t="s">
        <v>179</v>
      </c>
      <c r="C22" s="6" t="s">
        <v>180</v>
      </c>
      <c r="D22" s="6" t="s">
        <v>181</v>
      </c>
      <c r="E22" s="6"/>
      <c r="F22" s="5" t="s">
        <v>182</v>
      </c>
      <c r="G22" s="7" t="s">
        <v>1233</v>
      </c>
      <c r="H22" s="8"/>
      <c r="I22" s="8"/>
      <c r="J22" s="15">
        <f t="shared" si="0"/>
        <v>0</v>
      </c>
      <c r="K22" s="7"/>
    </row>
    <row r="23" ht="81.75" customHeight="1" spans="1:11">
      <c r="A23" s="5">
        <v>17</v>
      </c>
      <c r="B23" s="6" t="s">
        <v>184</v>
      </c>
      <c r="C23" s="6" t="s">
        <v>180</v>
      </c>
      <c r="D23" s="6" t="s">
        <v>185</v>
      </c>
      <c r="E23" s="6"/>
      <c r="F23" s="5" t="s">
        <v>182</v>
      </c>
      <c r="G23" s="7" t="s">
        <v>1490</v>
      </c>
      <c r="H23" s="8"/>
      <c r="I23" s="8"/>
      <c r="J23" s="15">
        <f t="shared" si="0"/>
        <v>0</v>
      </c>
      <c r="K23" s="7"/>
    </row>
    <row r="24" ht="93" customHeight="1" spans="1:11">
      <c r="A24" s="5">
        <v>18</v>
      </c>
      <c r="B24" s="6" t="s">
        <v>187</v>
      </c>
      <c r="C24" s="6" t="s">
        <v>180</v>
      </c>
      <c r="D24" s="6" t="s">
        <v>188</v>
      </c>
      <c r="E24" s="6"/>
      <c r="F24" s="5" t="s">
        <v>182</v>
      </c>
      <c r="G24" s="7" t="s">
        <v>1491</v>
      </c>
      <c r="H24" s="8"/>
      <c r="I24" s="8"/>
      <c r="J24" s="15">
        <f t="shared" si="0"/>
        <v>0</v>
      </c>
      <c r="K24" s="7"/>
    </row>
    <row r="25" ht="59.25" customHeight="1" spans="1:11">
      <c r="A25" s="5">
        <v>19</v>
      </c>
      <c r="B25" s="6" t="s">
        <v>190</v>
      </c>
      <c r="C25" s="6" t="s">
        <v>180</v>
      </c>
      <c r="D25" s="6" t="s">
        <v>194</v>
      </c>
      <c r="E25" s="6"/>
      <c r="F25" s="5" t="s">
        <v>182</v>
      </c>
      <c r="G25" s="7" t="s">
        <v>1492</v>
      </c>
      <c r="H25" s="8"/>
      <c r="I25" s="8"/>
      <c r="J25" s="15">
        <f t="shared" si="0"/>
        <v>0</v>
      </c>
      <c r="K25" s="7"/>
    </row>
    <row r="26" ht="59.25" customHeight="1" spans="1:11">
      <c r="A26" s="5">
        <v>20</v>
      </c>
      <c r="B26" s="6" t="s">
        <v>193</v>
      </c>
      <c r="C26" s="6" t="s">
        <v>180</v>
      </c>
      <c r="D26" s="6" t="s">
        <v>197</v>
      </c>
      <c r="E26" s="6"/>
      <c r="F26" s="5" t="s">
        <v>182</v>
      </c>
      <c r="G26" s="7" t="s">
        <v>1493</v>
      </c>
      <c r="H26" s="8"/>
      <c r="I26" s="8"/>
      <c r="J26" s="15">
        <f t="shared" si="0"/>
        <v>0</v>
      </c>
      <c r="K26" s="7"/>
    </row>
    <row r="27" ht="59.25" customHeight="1" spans="1:11">
      <c r="A27" s="5">
        <v>21</v>
      </c>
      <c r="B27" s="6" t="s">
        <v>196</v>
      </c>
      <c r="C27" s="6" t="s">
        <v>180</v>
      </c>
      <c r="D27" s="6" t="s">
        <v>200</v>
      </c>
      <c r="E27" s="6"/>
      <c r="F27" s="5" t="s">
        <v>182</v>
      </c>
      <c r="G27" s="7" t="s">
        <v>1494</v>
      </c>
      <c r="H27" s="8"/>
      <c r="I27" s="8"/>
      <c r="J27" s="15">
        <f t="shared" si="0"/>
        <v>0</v>
      </c>
      <c r="K27" s="7"/>
    </row>
    <row r="28" ht="48" customHeight="1" spans="1:11">
      <c r="A28" s="5">
        <v>22</v>
      </c>
      <c r="B28" s="6" t="s">
        <v>526</v>
      </c>
      <c r="C28" s="6" t="s">
        <v>527</v>
      </c>
      <c r="D28" s="6" t="s">
        <v>528</v>
      </c>
      <c r="E28" s="6"/>
      <c r="F28" s="5" t="s">
        <v>456</v>
      </c>
      <c r="G28" s="7" t="s">
        <v>7</v>
      </c>
      <c r="H28" s="8"/>
      <c r="I28" s="8"/>
      <c r="J28" s="15">
        <f t="shared" si="0"/>
        <v>0</v>
      </c>
      <c r="K28" s="7"/>
    </row>
    <row r="29" ht="81.75" customHeight="1" spans="1:11">
      <c r="A29" s="5">
        <v>23</v>
      </c>
      <c r="B29" s="6" t="s">
        <v>202</v>
      </c>
      <c r="C29" s="6" t="s">
        <v>203</v>
      </c>
      <c r="D29" s="6" t="s">
        <v>1495</v>
      </c>
      <c r="E29" s="6"/>
      <c r="F29" s="5" t="s">
        <v>101</v>
      </c>
      <c r="G29" s="7" t="s">
        <v>1496</v>
      </c>
      <c r="H29" s="8"/>
      <c r="I29" s="8"/>
      <c r="J29" s="15">
        <f t="shared" si="0"/>
        <v>0</v>
      </c>
      <c r="K29" s="7"/>
    </row>
    <row r="30" ht="104.25" customHeight="1" spans="1:11">
      <c r="A30" s="5">
        <v>24</v>
      </c>
      <c r="B30" s="6" t="s">
        <v>113</v>
      </c>
      <c r="C30" s="6" t="s">
        <v>114</v>
      </c>
      <c r="D30" s="6" t="s">
        <v>1185</v>
      </c>
      <c r="E30" s="6"/>
      <c r="F30" s="5" t="s">
        <v>101</v>
      </c>
      <c r="G30" s="7" t="s">
        <v>1497</v>
      </c>
      <c r="H30" s="8"/>
      <c r="I30" s="8"/>
      <c r="J30" s="15">
        <f t="shared" si="0"/>
        <v>0</v>
      </c>
      <c r="K30" s="7"/>
    </row>
    <row r="31" ht="93" customHeight="1" spans="1:11">
      <c r="A31" s="5">
        <v>25</v>
      </c>
      <c r="B31" s="6" t="s">
        <v>206</v>
      </c>
      <c r="C31" s="6" t="s">
        <v>207</v>
      </c>
      <c r="D31" s="6" t="s">
        <v>1498</v>
      </c>
      <c r="E31" s="6"/>
      <c r="F31" s="5" t="s">
        <v>101</v>
      </c>
      <c r="G31" s="7" t="s">
        <v>1426</v>
      </c>
      <c r="H31" s="8"/>
      <c r="I31" s="8"/>
      <c r="J31" s="15">
        <f t="shared" si="0"/>
        <v>0</v>
      </c>
      <c r="K31" s="7"/>
    </row>
    <row r="32" ht="93" customHeight="1" spans="1:11">
      <c r="A32" s="5">
        <v>26</v>
      </c>
      <c r="B32" s="6" t="s">
        <v>210</v>
      </c>
      <c r="C32" s="6" t="s">
        <v>207</v>
      </c>
      <c r="D32" s="6" t="s">
        <v>1499</v>
      </c>
      <c r="E32" s="6"/>
      <c r="F32" s="5" t="s">
        <v>101</v>
      </c>
      <c r="G32" s="7" t="s">
        <v>1500</v>
      </c>
      <c r="H32" s="8"/>
      <c r="I32" s="8"/>
      <c r="J32" s="15">
        <f t="shared" si="0"/>
        <v>0</v>
      </c>
      <c r="K32" s="7"/>
    </row>
    <row r="33" ht="115.5" customHeight="1" spans="1:11">
      <c r="A33" s="5">
        <v>27</v>
      </c>
      <c r="B33" s="6" t="s">
        <v>224</v>
      </c>
      <c r="C33" s="6" t="s">
        <v>225</v>
      </c>
      <c r="D33" s="6" t="s">
        <v>1501</v>
      </c>
      <c r="E33" s="6"/>
      <c r="F33" s="5" t="s">
        <v>101</v>
      </c>
      <c r="G33" s="7" t="s">
        <v>1502</v>
      </c>
      <c r="H33" s="8"/>
      <c r="I33" s="8"/>
      <c r="J33" s="15">
        <f t="shared" si="0"/>
        <v>0</v>
      </c>
      <c r="K33" s="7"/>
    </row>
    <row r="34" ht="126.75" customHeight="1" spans="1:11">
      <c r="A34" s="5">
        <v>28</v>
      </c>
      <c r="B34" s="6" t="s">
        <v>231</v>
      </c>
      <c r="C34" s="6" t="s">
        <v>232</v>
      </c>
      <c r="D34" s="6" t="s">
        <v>1503</v>
      </c>
      <c r="E34" s="6"/>
      <c r="F34" s="5" t="s">
        <v>101</v>
      </c>
      <c r="G34" s="7" t="s">
        <v>1233</v>
      </c>
      <c r="H34" s="8"/>
      <c r="I34" s="8"/>
      <c r="J34" s="15">
        <f t="shared" si="0"/>
        <v>0</v>
      </c>
      <c r="K34" s="7"/>
    </row>
    <row r="35" ht="126.75" customHeight="1" spans="1:11">
      <c r="A35" s="5">
        <v>29</v>
      </c>
      <c r="B35" s="6" t="s">
        <v>1215</v>
      </c>
      <c r="C35" s="6" t="s">
        <v>232</v>
      </c>
      <c r="D35" s="6" t="s">
        <v>1504</v>
      </c>
      <c r="E35" s="6"/>
      <c r="F35" s="5" t="s">
        <v>101</v>
      </c>
      <c r="G35" s="7" t="s">
        <v>1505</v>
      </c>
      <c r="H35" s="8"/>
      <c r="I35" s="8"/>
      <c r="J35" s="15">
        <f t="shared" si="0"/>
        <v>0</v>
      </c>
      <c r="K35" s="7"/>
    </row>
    <row r="36" ht="115.5" customHeight="1" spans="1:11">
      <c r="A36" s="5">
        <v>30</v>
      </c>
      <c r="B36" s="6" t="s">
        <v>234</v>
      </c>
      <c r="C36" s="6" t="s">
        <v>235</v>
      </c>
      <c r="D36" s="6" t="s">
        <v>1501</v>
      </c>
      <c r="E36" s="6"/>
      <c r="F36" s="5" t="s">
        <v>101</v>
      </c>
      <c r="G36" s="7" t="s">
        <v>1506</v>
      </c>
      <c r="H36" s="8"/>
      <c r="I36" s="8"/>
      <c r="J36" s="15">
        <f t="shared" si="0"/>
        <v>0</v>
      </c>
      <c r="K36" s="7"/>
    </row>
    <row r="37" ht="126.75" customHeight="1" spans="1:11">
      <c r="A37" s="5">
        <v>31</v>
      </c>
      <c r="B37" s="6" t="s">
        <v>1218</v>
      </c>
      <c r="C37" s="6" t="s">
        <v>1507</v>
      </c>
      <c r="D37" s="6" t="s">
        <v>1216</v>
      </c>
      <c r="E37" s="6"/>
      <c r="F37" s="5" t="s">
        <v>101</v>
      </c>
      <c r="G37" s="7" t="s">
        <v>1430</v>
      </c>
      <c r="H37" s="8"/>
      <c r="I37" s="8"/>
      <c r="J37" s="15">
        <f t="shared" si="0"/>
        <v>0</v>
      </c>
      <c r="K37" s="7"/>
    </row>
    <row r="38" ht="138" customHeight="1" spans="1:11">
      <c r="A38" s="5">
        <v>32</v>
      </c>
      <c r="B38" s="6" t="s">
        <v>240</v>
      </c>
      <c r="C38" s="6" t="s">
        <v>241</v>
      </c>
      <c r="D38" s="6" t="s">
        <v>1260</v>
      </c>
      <c r="E38" s="6"/>
      <c r="F38" s="5" t="s">
        <v>96</v>
      </c>
      <c r="G38" s="7" t="s">
        <v>1508</v>
      </c>
      <c r="H38" s="8"/>
      <c r="I38" s="8"/>
      <c r="J38" s="15">
        <f t="shared" si="0"/>
        <v>0</v>
      </c>
      <c r="K38" s="7"/>
    </row>
    <row r="39" ht="183" customHeight="1" spans="1:11">
      <c r="A39" s="5">
        <v>33</v>
      </c>
      <c r="B39" s="6" t="s">
        <v>244</v>
      </c>
      <c r="C39" s="6" t="s">
        <v>241</v>
      </c>
      <c r="D39" s="6" t="s">
        <v>1509</v>
      </c>
      <c r="E39" s="6"/>
      <c r="F39" s="5" t="s">
        <v>96</v>
      </c>
      <c r="G39" s="7" t="s">
        <v>1510</v>
      </c>
      <c r="H39" s="8"/>
      <c r="I39" s="8"/>
      <c r="J39" s="15">
        <f t="shared" si="0"/>
        <v>0</v>
      </c>
      <c r="K39" s="7"/>
    </row>
    <row r="40" ht="149.25" customHeight="1" spans="1:11">
      <c r="A40" s="5">
        <v>34</v>
      </c>
      <c r="B40" s="6" t="s">
        <v>270</v>
      </c>
      <c r="C40" s="6" t="s">
        <v>271</v>
      </c>
      <c r="D40" s="6" t="s">
        <v>272</v>
      </c>
      <c r="E40" s="6"/>
      <c r="F40" s="5" t="s">
        <v>96</v>
      </c>
      <c r="G40" s="7" t="s">
        <v>1511</v>
      </c>
      <c r="H40" s="8"/>
      <c r="I40" s="8"/>
      <c r="J40" s="15">
        <f t="shared" si="0"/>
        <v>0</v>
      </c>
      <c r="K40" s="7"/>
    </row>
    <row r="41" ht="93" customHeight="1" spans="1:11">
      <c r="A41" s="5">
        <v>35</v>
      </c>
      <c r="B41" s="6" t="s">
        <v>282</v>
      </c>
      <c r="C41" s="6" t="s">
        <v>283</v>
      </c>
      <c r="D41" s="6" t="s">
        <v>1512</v>
      </c>
      <c r="E41" s="6"/>
      <c r="F41" s="5" t="s">
        <v>96</v>
      </c>
      <c r="G41" s="7" t="s">
        <v>1513</v>
      </c>
      <c r="H41" s="8"/>
      <c r="I41" s="8"/>
      <c r="J41" s="15">
        <f t="shared" si="0"/>
        <v>0</v>
      </c>
      <c r="K41" s="7"/>
    </row>
    <row r="42" ht="81.75" customHeight="1" spans="1:11">
      <c r="A42" s="5">
        <v>36</v>
      </c>
      <c r="B42" s="6" t="s">
        <v>289</v>
      </c>
      <c r="C42" s="6" t="s">
        <v>290</v>
      </c>
      <c r="D42" s="6" t="s">
        <v>291</v>
      </c>
      <c r="E42" s="6"/>
      <c r="F42" s="5" t="s">
        <v>96</v>
      </c>
      <c r="G42" s="7" t="s">
        <v>1513</v>
      </c>
      <c r="H42" s="8"/>
      <c r="I42" s="8"/>
      <c r="J42" s="15">
        <f t="shared" si="0"/>
        <v>0</v>
      </c>
      <c r="K42" s="7"/>
    </row>
    <row r="43" ht="160.5" customHeight="1" spans="1:11">
      <c r="A43" s="5">
        <v>37</v>
      </c>
      <c r="B43" s="6" t="s">
        <v>278</v>
      </c>
      <c r="C43" s="6" t="s">
        <v>279</v>
      </c>
      <c r="D43" s="6" t="s">
        <v>280</v>
      </c>
      <c r="E43" s="6"/>
      <c r="F43" s="5" t="s">
        <v>96</v>
      </c>
      <c r="G43" s="7" t="s">
        <v>1514</v>
      </c>
      <c r="H43" s="8"/>
      <c r="I43" s="8"/>
      <c r="J43" s="15">
        <f t="shared" si="0"/>
        <v>0</v>
      </c>
      <c r="K43" s="7"/>
    </row>
    <row r="44" ht="70.5" customHeight="1" spans="1:11">
      <c r="A44" s="5">
        <v>38</v>
      </c>
      <c r="B44" s="6" t="s">
        <v>299</v>
      </c>
      <c r="C44" s="6" t="s">
        <v>300</v>
      </c>
      <c r="D44" s="6" t="s">
        <v>301</v>
      </c>
      <c r="E44" s="6"/>
      <c r="F44" s="5" t="s">
        <v>96</v>
      </c>
      <c r="G44" s="7" t="s">
        <v>1101</v>
      </c>
      <c r="H44" s="8"/>
      <c r="I44" s="8"/>
      <c r="J44" s="15">
        <f t="shared" si="0"/>
        <v>0</v>
      </c>
      <c r="K44" s="7"/>
    </row>
    <row r="45" ht="115.5" customHeight="1" spans="1:11">
      <c r="A45" s="5">
        <v>39</v>
      </c>
      <c r="B45" s="6" t="s">
        <v>303</v>
      </c>
      <c r="C45" s="6" t="s">
        <v>300</v>
      </c>
      <c r="D45" s="6" t="s">
        <v>1515</v>
      </c>
      <c r="E45" s="6"/>
      <c r="F45" s="5" t="s">
        <v>96</v>
      </c>
      <c r="G45" s="7" t="s">
        <v>1508</v>
      </c>
      <c r="H45" s="8"/>
      <c r="I45" s="8"/>
      <c r="J45" s="15">
        <f t="shared" si="0"/>
        <v>0</v>
      </c>
      <c r="K45" s="7"/>
    </row>
    <row r="46" ht="81.75" customHeight="1" spans="1:11">
      <c r="A46" s="5">
        <v>40</v>
      </c>
      <c r="B46" s="6" t="s">
        <v>297</v>
      </c>
      <c r="C46" s="6" t="s">
        <v>307</v>
      </c>
      <c r="D46" s="6" t="s">
        <v>308</v>
      </c>
      <c r="E46" s="6"/>
      <c r="F46" s="5" t="s">
        <v>96</v>
      </c>
      <c r="G46" s="7" t="s">
        <v>1508</v>
      </c>
      <c r="H46" s="8"/>
      <c r="I46" s="8"/>
      <c r="J46" s="15">
        <f t="shared" si="0"/>
        <v>0</v>
      </c>
      <c r="K46" s="7"/>
    </row>
    <row r="47" ht="81.75" customHeight="1" spans="1:11">
      <c r="A47" s="5">
        <v>41</v>
      </c>
      <c r="B47" s="6" t="s">
        <v>491</v>
      </c>
      <c r="C47" s="6" t="s">
        <v>203</v>
      </c>
      <c r="D47" s="6" t="s">
        <v>492</v>
      </c>
      <c r="E47" s="6"/>
      <c r="F47" s="5" t="s">
        <v>101</v>
      </c>
      <c r="G47" s="7" t="s">
        <v>1349</v>
      </c>
      <c r="H47" s="8"/>
      <c r="I47" s="8"/>
      <c r="J47" s="15">
        <f t="shared" si="0"/>
        <v>0</v>
      </c>
      <c r="K47" s="7"/>
    </row>
    <row r="48" ht="81.75" customHeight="1" spans="1:11">
      <c r="A48" s="5">
        <v>42</v>
      </c>
      <c r="B48" s="6" t="s">
        <v>494</v>
      </c>
      <c r="C48" s="6" t="s">
        <v>495</v>
      </c>
      <c r="D48" s="6" t="s">
        <v>1516</v>
      </c>
      <c r="E48" s="6"/>
      <c r="F48" s="5" t="s">
        <v>96</v>
      </c>
      <c r="G48" s="7" t="s">
        <v>835</v>
      </c>
      <c r="H48" s="8"/>
      <c r="I48" s="8"/>
      <c r="J48" s="15">
        <f t="shared" si="0"/>
        <v>0</v>
      </c>
      <c r="K48" s="7"/>
    </row>
    <row r="49" ht="160.5" customHeight="1" spans="1:11">
      <c r="A49" s="5">
        <v>43</v>
      </c>
      <c r="B49" s="6" t="s">
        <v>320</v>
      </c>
      <c r="C49" s="6" t="s">
        <v>321</v>
      </c>
      <c r="D49" s="6" t="s">
        <v>1269</v>
      </c>
      <c r="E49" s="6"/>
      <c r="F49" s="5" t="s">
        <v>96</v>
      </c>
      <c r="G49" s="7" t="s">
        <v>1517</v>
      </c>
      <c r="H49" s="8"/>
      <c r="I49" s="8"/>
      <c r="J49" s="15">
        <f t="shared" si="0"/>
        <v>0</v>
      </c>
      <c r="K49" s="7"/>
    </row>
    <row r="50" ht="70.5" customHeight="1" spans="1:11">
      <c r="A50" s="5">
        <v>44</v>
      </c>
      <c r="B50" s="6" t="s">
        <v>313</v>
      </c>
      <c r="C50" s="6" t="s">
        <v>314</v>
      </c>
      <c r="D50" s="6" t="s">
        <v>1518</v>
      </c>
      <c r="E50" s="6"/>
      <c r="F50" s="5" t="s">
        <v>96</v>
      </c>
      <c r="G50" s="7" t="s">
        <v>1517</v>
      </c>
      <c r="H50" s="8"/>
      <c r="I50" s="8"/>
      <c r="J50" s="15">
        <f t="shared" si="0"/>
        <v>0</v>
      </c>
      <c r="K50" s="7"/>
    </row>
    <row r="51" ht="138" customHeight="1" spans="1:11">
      <c r="A51" s="5">
        <v>45</v>
      </c>
      <c r="B51" s="6" t="s">
        <v>1271</v>
      </c>
      <c r="C51" s="6" t="s">
        <v>1276</v>
      </c>
      <c r="D51" s="6" t="s">
        <v>1277</v>
      </c>
      <c r="E51" s="6"/>
      <c r="F51" s="5" t="s">
        <v>96</v>
      </c>
      <c r="G51" s="7" t="s">
        <v>1519</v>
      </c>
      <c r="H51" s="8"/>
      <c r="I51" s="8"/>
      <c r="J51" s="15">
        <f t="shared" si="0"/>
        <v>0</v>
      </c>
      <c r="K51" s="7"/>
    </row>
    <row r="52" ht="126.75" customHeight="1" spans="1:11">
      <c r="A52" s="5">
        <v>46</v>
      </c>
      <c r="B52" s="6" t="s">
        <v>293</v>
      </c>
      <c r="C52" s="6" t="s">
        <v>1272</v>
      </c>
      <c r="D52" s="6" t="s">
        <v>1273</v>
      </c>
      <c r="E52" s="6"/>
      <c r="F52" s="5" t="s">
        <v>96</v>
      </c>
      <c r="G52" s="7" t="s">
        <v>1519</v>
      </c>
      <c r="H52" s="8"/>
      <c r="I52" s="8"/>
      <c r="J52" s="15">
        <f t="shared" si="0"/>
        <v>0</v>
      </c>
      <c r="K52" s="7"/>
    </row>
    <row r="53" ht="81.75" customHeight="1" spans="1:11">
      <c r="A53" s="5">
        <v>47</v>
      </c>
      <c r="B53" s="6" t="s">
        <v>1239</v>
      </c>
      <c r="C53" s="6" t="s">
        <v>1520</v>
      </c>
      <c r="D53" s="6" t="s">
        <v>1521</v>
      </c>
      <c r="E53" s="6"/>
      <c r="F53" s="5" t="s">
        <v>370</v>
      </c>
      <c r="G53" s="7" t="s">
        <v>7</v>
      </c>
      <c r="H53" s="8"/>
      <c r="I53" s="8"/>
      <c r="J53" s="15">
        <f t="shared" si="0"/>
        <v>0</v>
      </c>
      <c r="K53" s="7"/>
    </row>
    <row r="54" ht="81.75" customHeight="1" spans="1:11">
      <c r="A54" s="5">
        <v>48</v>
      </c>
      <c r="B54" s="6" t="s">
        <v>1522</v>
      </c>
      <c r="C54" s="6" t="s">
        <v>1523</v>
      </c>
      <c r="D54" s="6" t="s">
        <v>1524</v>
      </c>
      <c r="E54" s="6"/>
      <c r="F54" s="5" t="s">
        <v>370</v>
      </c>
      <c r="G54" s="7" t="s">
        <v>7</v>
      </c>
      <c r="H54" s="8"/>
      <c r="I54" s="8"/>
      <c r="J54" s="15">
        <f t="shared" si="0"/>
        <v>0</v>
      </c>
      <c r="K54" s="7"/>
    </row>
    <row r="55" ht="93" customHeight="1" spans="1:11">
      <c r="A55" s="5">
        <v>49</v>
      </c>
      <c r="B55" s="6" t="s">
        <v>1525</v>
      </c>
      <c r="C55" s="6" t="s">
        <v>1526</v>
      </c>
      <c r="D55" s="6" t="s">
        <v>1527</v>
      </c>
      <c r="E55" s="6"/>
      <c r="F55" s="5" t="s">
        <v>370</v>
      </c>
      <c r="G55" s="7" t="s">
        <v>7</v>
      </c>
      <c r="H55" s="8"/>
      <c r="I55" s="8"/>
      <c r="J55" s="15">
        <f t="shared" si="0"/>
        <v>0</v>
      </c>
      <c r="K55" s="7"/>
    </row>
    <row r="56" ht="70.5" customHeight="1" spans="1:11">
      <c r="A56" s="5">
        <v>50</v>
      </c>
      <c r="B56" s="6" t="s">
        <v>393</v>
      </c>
      <c r="C56" s="6" t="s">
        <v>394</v>
      </c>
      <c r="D56" s="6" t="s">
        <v>1528</v>
      </c>
      <c r="E56" s="6"/>
      <c r="F56" s="5" t="s">
        <v>96</v>
      </c>
      <c r="G56" s="7" t="s">
        <v>1529</v>
      </c>
      <c r="H56" s="8"/>
      <c r="I56" s="8"/>
      <c r="J56" s="15">
        <f t="shared" si="0"/>
        <v>0</v>
      </c>
      <c r="K56" s="7"/>
    </row>
    <row r="57" ht="250.5" customHeight="1" spans="1:11">
      <c r="A57" s="5">
        <v>51</v>
      </c>
      <c r="B57" s="6" t="s">
        <v>429</v>
      </c>
      <c r="C57" s="6" t="s">
        <v>430</v>
      </c>
      <c r="D57" s="6" t="s">
        <v>1252</v>
      </c>
      <c r="E57" s="6"/>
      <c r="F57" s="5" t="s">
        <v>96</v>
      </c>
      <c r="G57" s="7" t="s">
        <v>1530</v>
      </c>
      <c r="H57" s="8"/>
      <c r="I57" s="8"/>
      <c r="J57" s="15">
        <f t="shared" si="0"/>
        <v>0</v>
      </c>
      <c r="K57" s="7"/>
    </row>
    <row r="58" ht="93" customHeight="1" spans="1:11">
      <c r="A58" s="5">
        <v>52</v>
      </c>
      <c r="B58" s="6" t="s">
        <v>445</v>
      </c>
      <c r="C58" s="6" t="s">
        <v>446</v>
      </c>
      <c r="D58" s="6" t="s">
        <v>1372</v>
      </c>
      <c r="E58" s="6"/>
      <c r="F58" s="5" t="s">
        <v>333</v>
      </c>
      <c r="G58" s="7" t="s">
        <v>36</v>
      </c>
      <c r="H58" s="8"/>
      <c r="I58" s="8"/>
      <c r="J58" s="15">
        <f t="shared" si="0"/>
        <v>0</v>
      </c>
      <c r="K58" s="7"/>
    </row>
    <row r="59" ht="81.75" customHeight="1" spans="1:11">
      <c r="A59" s="5">
        <v>53</v>
      </c>
      <c r="B59" s="6" t="s">
        <v>458</v>
      </c>
      <c r="C59" s="6" t="s">
        <v>459</v>
      </c>
      <c r="D59" s="6" t="s">
        <v>1531</v>
      </c>
      <c r="E59" s="6"/>
      <c r="F59" s="5" t="s">
        <v>461</v>
      </c>
      <c r="G59" s="7" t="s">
        <v>7</v>
      </c>
      <c r="H59" s="8"/>
      <c r="I59" s="8"/>
      <c r="J59" s="15">
        <f t="shared" si="0"/>
        <v>0</v>
      </c>
      <c r="K59" s="7"/>
    </row>
    <row r="60" ht="138" customHeight="1" spans="1:11">
      <c r="A60" s="5">
        <v>54</v>
      </c>
      <c r="B60" s="6" t="s">
        <v>433</v>
      </c>
      <c r="C60" s="6" t="s">
        <v>434</v>
      </c>
      <c r="D60" s="6" t="s">
        <v>1532</v>
      </c>
      <c r="E60" s="6"/>
      <c r="F60" s="5" t="s">
        <v>96</v>
      </c>
      <c r="G60" s="7" t="s">
        <v>1034</v>
      </c>
      <c r="H60" s="8"/>
      <c r="I60" s="8"/>
      <c r="J60" s="15">
        <f t="shared" si="0"/>
        <v>0</v>
      </c>
      <c r="K60" s="7"/>
    </row>
    <row r="61" ht="115.5" customHeight="1" spans="1:11">
      <c r="A61" s="5">
        <v>55</v>
      </c>
      <c r="B61" s="6" t="s">
        <v>357</v>
      </c>
      <c r="C61" s="6" t="s">
        <v>1257</v>
      </c>
      <c r="D61" s="6" t="s">
        <v>1533</v>
      </c>
      <c r="E61" s="6"/>
      <c r="F61" s="5" t="s">
        <v>96</v>
      </c>
      <c r="G61" s="7" t="s">
        <v>1534</v>
      </c>
      <c r="H61" s="8"/>
      <c r="I61" s="8"/>
      <c r="J61" s="15">
        <f t="shared" si="0"/>
        <v>0</v>
      </c>
      <c r="K61" s="7"/>
    </row>
    <row r="62" ht="138" customHeight="1" spans="1:11">
      <c r="A62" s="5">
        <v>56</v>
      </c>
      <c r="B62" s="6" t="s">
        <v>474</v>
      </c>
      <c r="C62" s="6" t="s">
        <v>479</v>
      </c>
      <c r="D62" s="6" t="s">
        <v>480</v>
      </c>
      <c r="E62" s="6"/>
      <c r="F62" s="5" t="s">
        <v>96</v>
      </c>
      <c r="G62" s="7" t="s">
        <v>1535</v>
      </c>
      <c r="H62" s="8"/>
      <c r="I62" s="8"/>
      <c r="J62" s="15">
        <f t="shared" si="0"/>
        <v>0</v>
      </c>
      <c r="K62" s="7"/>
    </row>
    <row r="63" ht="138" customHeight="1" spans="1:11">
      <c r="A63" s="5">
        <v>57</v>
      </c>
      <c r="B63" s="6" t="s">
        <v>1536</v>
      </c>
      <c r="C63" s="6" t="s">
        <v>1537</v>
      </c>
      <c r="D63" s="6" t="s">
        <v>1538</v>
      </c>
      <c r="E63" s="6"/>
      <c r="F63" s="5" t="s">
        <v>96</v>
      </c>
      <c r="G63" s="7" t="s">
        <v>1347</v>
      </c>
      <c r="H63" s="8"/>
      <c r="I63" s="8"/>
      <c r="J63" s="15">
        <f t="shared" si="0"/>
        <v>0</v>
      </c>
      <c r="K63" s="7"/>
    </row>
    <row r="64" ht="70.5" customHeight="1" spans="1:11">
      <c r="A64" s="5">
        <v>58</v>
      </c>
      <c r="B64" s="6" t="s">
        <v>529</v>
      </c>
      <c r="C64" s="6" t="s">
        <v>530</v>
      </c>
      <c r="D64" s="6" t="s">
        <v>1292</v>
      </c>
      <c r="E64" s="6"/>
      <c r="F64" s="5" t="s">
        <v>96</v>
      </c>
      <c r="G64" s="7" t="s">
        <v>1539</v>
      </c>
      <c r="H64" s="8"/>
      <c r="I64" s="8"/>
      <c r="J64" s="15">
        <f t="shared" si="0"/>
        <v>0</v>
      </c>
      <c r="K64" s="7"/>
    </row>
    <row r="65" ht="81.75" customHeight="1" spans="1:11">
      <c r="A65" s="5">
        <v>59</v>
      </c>
      <c r="B65" s="6" t="s">
        <v>533</v>
      </c>
      <c r="C65" s="6" t="s">
        <v>534</v>
      </c>
      <c r="D65" s="6" t="s">
        <v>1294</v>
      </c>
      <c r="E65" s="6"/>
      <c r="F65" s="5" t="s">
        <v>96</v>
      </c>
      <c r="G65" s="7" t="s">
        <v>1540</v>
      </c>
      <c r="H65" s="8"/>
      <c r="I65" s="8"/>
      <c r="J65" s="15">
        <f t="shared" si="0"/>
        <v>0</v>
      </c>
      <c r="K65" s="7"/>
    </row>
    <row r="66" ht="70.5" customHeight="1" spans="1:11">
      <c r="A66" s="5">
        <v>60</v>
      </c>
      <c r="B66" s="6" t="s">
        <v>537</v>
      </c>
      <c r="C66" s="6" t="s">
        <v>538</v>
      </c>
      <c r="D66" s="6" t="s">
        <v>1296</v>
      </c>
      <c r="E66" s="6"/>
      <c r="F66" s="5" t="s">
        <v>96</v>
      </c>
      <c r="G66" s="7" t="s">
        <v>1539</v>
      </c>
      <c r="H66" s="8"/>
      <c r="I66" s="8"/>
      <c r="J66" s="15">
        <f t="shared" si="0"/>
        <v>0</v>
      </c>
      <c r="K66" s="7"/>
    </row>
    <row r="67" ht="59.25" customHeight="1" spans="1:11">
      <c r="A67" s="5">
        <v>61</v>
      </c>
      <c r="B67" s="6" t="s">
        <v>1298</v>
      </c>
      <c r="C67" s="6" t="s">
        <v>1299</v>
      </c>
      <c r="D67" s="6" t="s">
        <v>1300</v>
      </c>
      <c r="E67" s="6"/>
      <c r="F67" s="5" t="s">
        <v>96</v>
      </c>
      <c r="G67" s="7" t="s">
        <v>1540</v>
      </c>
      <c r="H67" s="8"/>
      <c r="I67" s="8"/>
      <c r="J67" s="15">
        <f t="shared" si="0"/>
        <v>0</v>
      </c>
      <c r="K67" s="7"/>
    </row>
    <row r="68" ht="18" customHeight="1" spans="1:11">
      <c r="A68" s="4" t="s">
        <v>550</v>
      </c>
      <c r="B68" s="4"/>
      <c r="C68" s="4"/>
      <c r="D68" s="4"/>
      <c r="E68" s="4"/>
      <c r="F68" s="4"/>
      <c r="G68" s="4"/>
      <c r="H68" s="14"/>
      <c r="I68" s="14"/>
      <c r="J68" s="16">
        <f>SUM(J7:J67)</f>
        <v>0</v>
      </c>
      <c r="K68" s="7"/>
    </row>
  </sheetData>
  <sheetProtection password="C6EF" sheet="1" objects="1"/>
  <mergeCells count="135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A68:I68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view="pageBreakPreview" zoomScaleNormal="100" zoomScaleSheetLayoutView="100" topLeftCell="A7" workbookViewId="0">
      <selection activeCell="K11" sqref="K11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1541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1542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81.75" customHeight="1" spans="1:11">
      <c r="A7" s="5">
        <v>1</v>
      </c>
      <c r="B7" s="6" t="s">
        <v>553</v>
      </c>
      <c r="C7" s="6" t="s">
        <v>554</v>
      </c>
      <c r="D7" s="6" t="s">
        <v>1304</v>
      </c>
      <c r="E7" s="6"/>
      <c r="F7" s="5" t="s">
        <v>556</v>
      </c>
      <c r="G7" s="7" t="s">
        <v>7</v>
      </c>
      <c r="H7" s="8"/>
      <c r="I7" s="8"/>
      <c r="J7" s="15">
        <f t="shared" ref="J7:J36" si="0">IF(G7&lt;&gt;0,ROUND(G7*ROUND(H7,2),2),"")</f>
        <v>0</v>
      </c>
      <c r="K7" s="7"/>
    </row>
    <row r="8" ht="59.25" customHeight="1" spans="1:11">
      <c r="A8" s="5">
        <v>2</v>
      </c>
      <c r="B8" s="6" t="s">
        <v>569</v>
      </c>
      <c r="C8" s="6" t="s">
        <v>570</v>
      </c>
      <c r="D8" s="6" t="s">
        <v>1543</v>
      </c>
      <c r="E8" s="6"/>
      <c r="F8" s="5" t="s">
        <v>456</v>
      </c>
      <c r="G8" s="7" t="s">
        <v>10</v>
      </c>
      <c r="H8" s="8"/>
      <c r="I8" s="8"/>
      <c r="J8" s="15">
        <f t="shared" si="0"/>
        <v>0</v>
      </c>
      <c r="K8" s="7"/>
    </row>
    <row r="9" ht="59.25" customHeight="1" spans="1:11">
      <c r="A9" s="5">
        <v>3</v>
      </c>
      <c r="B9" s="6" t="s">
        <v>573</v>
      </c>
      <c r="C9" s="6" t="s">
        <v>570</v>
      </c>
      <c r="D9" s="6" t="s">
        <v>576</v>
      </c>
      <c r="E9" s="6"/>
      <c r="F9" s="5" t="s">
        <v>456</v>
      </c>
      <c r="G9" s="7" t="s">
        <v>10</v>
      </c>
      <c r="H9" s="8"/>
      <c r="I9" s="8"/>
      <c r="J9" s="15">
        <f t="shared" si="0"/>
        <v>0</v>
      </c>
      <c r="K9" s="7"/>
    </row>
    <row r="10" ht="59.25" customHeight="1" spans="1:11">
      <c r="A10" s="5">
        <v>4</v>
      </c>
      <c r="B10" s="6" t="s">
        <v>578</v>
      </c>
      <c r="C10" s="6" t="s">
        <v>579</v>
      </c>
      <c r="D10" s="6" t="s">
        <v>1306</v>
      </c>
      <c r="E10" s="6"/>
      <c r="F10" s="5" t="s">
        <v>456</v>
      </c>
      <c r="G10" s="7" t="s">
        <v>7</v>
      </c>
      <c r="H10" s="8"/>
      <c r="I10" s="8"/>
      <c r="J10" s="15">
        <f t="shared" si="0"/>
        <v>0</v>
      </c>
      <c r="K10" s="7"/>
    </row>
    <row r="11" ht="59.25" customHeight="1" spans="1:11">
      <c r="A11" s="5">
        <v>5</v>
      </c>
      <c r="B11" s="6" t="s">
        <v>582</v>
      </c>
      <c r="C11" s="6" t="s">
        <v>579</v>
      </c>
      <c r="D11" s="6" t="s">
        <v>1022</v>
      </c>
      <c r="E11" s="6"/>
      <c r="F11" s="5" t="s">
        <v>456</v>
      </c>
      <c r="G11" s="7" t="s">
        <v>7</v>
      </c>
      <c r="H11" s="8"/>
      <c r="I11" s="8"/>
      <c r="J11" s="15">
        <f t="shared" si="0"/>
        <v>0</v>
      </c>
      <c r="K11" s="7"/>
    </row>
    <row r="12" ht="48" customHeight="1" spans="1:11">
      <c r="A12" s="5">
        <v>6</v>
      </c>
      <c r="B12" s="6" t="s">
        <v>584</v>
      </c>
      <c r="C12" s="6" t="s">
        <v>585</v>
      </c>
      <c r="D12" s="6" t="s">
        <v>586</v>
      </c>
      <c r="E12" s="6"/>
      <c r="F12" s="5" t="s">
        <v>456</v>
      </c>
      <c r="G12" s="7" t="s">
        <v>36</v>
      </c>
      <c r="H12" s="8"/>
      <c r="I12" s="8"/>
      <c r="J12" s="15">
        <f t="shared" si="0"/>
        <v>0</v>
      </c>
      <c r="K12" s="7"/>
    </row>
    <row r="13" ht="59.25" customHeight="1" spans="1:11">
      <c r="A13" s="5">
        <v>7</v>
      </c>
      <c r="B13" s="6" t="s">
        <v>593</v>
      </c>
      <c r="C13" s="6" t="s">
        <v>594</v>
      </c>
      <c r="D13" s="6" t="s">
        <v>1544</v>
      </c>
      <c r="E13" s="6"/>
      <c r="F13" s="5" t="s">
        <v>591</v>
      </c>
      <c r="G13" s="7" t="s">
        <v>10</v>
      </c>
      <c r="H13" s="8"/>
      <c r="I13" s="8"/>
      <c r="J13" s="15">
        <f t="shared" si="0"/>
        <v>0</v>
      </c>
      <c r="K13" s="7"/>
    </row>
    <row r="14" ht="59.25" customHeight="1" spans="1:11">
      <c r="A14" s="5">
        <v>8</v>
      </c>
      <c r="B14" s="6" t="s">
        <v>597</v>
      </c>
      <c r="C14" s="6" t="s">
        <v>598</v>
      </c>
      <c r="D14" s="6" t="s">
        <v>1308</v>
      </c>
      <c r="E14" s="6"/>
      <c r="F14" s="5" t="s">
        <v>591</v>
      </c>
      <c r="G14" s="7" t="s">
        <v>7</v>
      </c>
      <c r="H14" s="8"/>
      <c r="I14" s="8"/>
      <c r="J14" s="15">
        <f t="shared" si="0"/>
        <v>0</v>
      </c>
      <c r="K14" s="7"/>
    </row>
    <row r="15" ht="36.75" customHeight="1" spans="1:11">
      <c r="A15" s="5">
        <v>9</v>
      </c>
      <c r="B15" s="6" t="s">
        <v>608</v>
      </c>
      <c r="C15" s="6" t="s">
        <v>585</v>
      </c>
      <c r="D15" s="6" t="s">
        <v>1545</v>
      </c>
      <c r="E15" s="6"/>
      <c r="F15" s="5" t="s">
        <v>456</v>
      </c>
      <c r="G15" s="7" t="s">
        <v>30</v>
      </c>
      <c r="H15" s="8"/>
      <c r="I15" s="8"/>
      <c r="J15" s="15">
        <f t="shared" si="0"/>
        <v>0</v>
      </c>
      <c r="K15" s="7"/>
    </row>
    <row r="16" ht="70.5" customHeight="1" spans="1:11">
      <c r="A16" s="5">
        <v>10</v>
      </c>
      <c r="B16" s="6" t="s">
        <v>622</v>
      </c>
      <c r="C16" s="6" t="s">
        <v>623</v>
      </c>
      <c r="D16" s="6" t="s">
        <v>624</v>
      </c>
      <c r="E16" s="6"/>
      <c r="F16" s="5" t="s">
        <v>333</v>
      </c>
      <c r="G16" s="7" t="s">
        <v>1546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626</v>
      </c>
      <c r="C17" s="6" t="s">
        <v>623</v>
      </c>
      <c r="D17" s="6" t="s">
        <v>1547</v>
      </c>
      <c r="E17" s="6"/>
      <c r="F17" s="5" t="s">
        <v>333</v>
      </c>
      <c r="G17" s="7" t="s">
        <v>1548</v>
      </c>
      <c r="H17" s="8"/>
      <c r="I17" s="8"/>
      <c r="J17" s="15">
        <f t="shared" si="0"/>
        <v>0</v>
      </c>
      <c r="K17" s="7"/>
    </row>
    <row r="18" ht="70.5" customHeight="1" spans="1:11">
      <c r="A18" s="5">
        <v>12</v>
      </c>
      <c r="B18" s="6" t="s">
        <v>632</v>
      </c>
      <c r="C18" s="6" t="s">
        <v>633</v>
      </c>
      <c r="D18" s="6" t="s">
        <v>634</v>
      </c>
      <c r="E18" s="6"/>
      <c r="F18" s="5" t="s">
        <v>333</v>
      </c>
      <c r="G18" s="7" t="s">
        <v>1549</v>
      </c>
      <c r="H18" s="8"/>
      <c r="I18" s="8"/>
      <c r="J18" s="15">
        <f t="shared" si="0"/>
        <v>0</v>
      </c>
      <c r="K18" s="7"/>
    </row>
    <row r="19" ht="70.5" customHeight="1" spans="1:11">
      <c r="A19" s="5">
        <v>13</v>
      </c>
      <c r="B19" s="6" t="s">
        <v>636</v>
      </c>
      <c r="C19" s="6" t="s">
        <v>633</v>
      </c>
      <c r="D19" s="6" t="s">
        <v>637</v>
      </c>
      <c r="E19" s="6"/>
      <c r="F19" s="5" t="s">
        <v>333</v>
      </c>
      <c r="G19" s="7" t="s">
        <v>1550</v>
      </c>
      <c r="H19" s="8"/>
      <c r="I19" s="8"/>
      <c r="J19" s="15">
        <f t="shared" si="0"/>
        <v>0</v>
      </c>
      <c r="K19" s="7"/>
    </row>
    <row r="20" ht="70.5" customHeight="1" spans="1:11">
      <c r="A20" s="5">
        <v>14</v>
      </c>
      <c r="B20" s="6" t="s">
        <v>639</v>
      </c>
      <c r="C20" s="6" t="s">
        <v>633</v>
      </c>
      <c r="D20" s="6" t="s">
        <v>1551</v>
      </c>
      <c r="E20" s="6"/>
      <c r="F20" s="5" t="s">
        <v>333</v>
      </c>
      <c r="G20" s="7" t="s">
        <v>1552</v>
      </c>
      <c r="H20" s="8"/>
      <c r="I20" s="8"/>
      <c r="J20" s="15">
        <f t="shared" si="0"/>
        <v>0</v>
      </c>
      <c r="K20" s="7"/>
    </row>
    <row r="21" ht="48" customHeight="1" spans="1:11">
      <c r="A21" s="5">
        <v>15</v>
      </c>
      <c r="B21" s="6" t="s">
        <v>665</v>
      </c>
      <c r="C21" s="6" t="s">
        <v>666</v>
      </c>
      <c r="D21" s="6" t="s">
        <v>667</v>
      </c>
      <c r="E21" s="6"/>
      <c r="F21" s="5" t="s">
        <v>668</v>
      </c>
      <c r="G21" s="7" t="s">
        <v>7</v>
      </c>
      <c r="H21" s="8"/>
      <c r="I21" s="8"/>
      <c r="J21" s="15">
        <f t="shared" si="0"/>
        <v>0</v>
      </c>
      <c r="K21" s="7"/>
    </row>
    <row r="22" ht="36.75" customHeight="1" spans="1:11">
      <c r="A22" s="5">
        <v>16</v>
      </c>
      <c r="B22" s="6" t="s">
        <v>715</v>
      </c>
      <c r="C22" s="6" t="s">
        <v>716</v>
      </c>
      <c r="D22" s="6" t="s">
        <v>717</v>
      </c>
      <c r="E22" s="6"/>
      <c r="F22" s="5" t="s">
        <v>718</v>
      </c>
      <c r="G22" s="7" t="s">
        <v>7</v>
      </c>
      <c r="H22" s="8"/>
      <c r="I22" s="8"/>
      <c r="J22" s="15">
        <f t="shared" si="0"/>
        <v>0</v>
      </c>
      <c r="K22" s="7"/>
    </row>
    <row r="23" ht="115.5" customHeight="1" spans="1:11">
      <c r="A23" s="5">
        <v>17</v>
      </c>
      <c r="B23" s="6" t="s">
        <v>458</v>
      </c>
      <c r="C23" s="6" t="s">
        <v>459</v>
      </c>
      <c r="D23" s="6" t="s">
        <v>754</v>
      </c>
      <c r="E23" s="6"/>
      <c r="F23" s="5" t="s">
        <v>333</v>
      </c>
      <c r="G23" s="7" t="s">
        <v>925</v>
      </c>
      <c r="H23" s="8"/>
      <c r="I23" s="8"/>
      <c r="J23" s="15">
        <f t="shared" si="0"/>
        <v>0</v>
      </c>
      <c r="K23" s="7"/>
    </row>
    <row r="24" ht="59.25" customHeight="1" spans="1:11">
      <c r="A24" s="5">
        <v>18</v>
      </c>
      <c r="B24" s="6" t="s">
        <v>766</v>
      </c>
      <c r="C24" s="6" t="s">
        <v>767</v>
      </c>
      <c r="D24" s="6" t="s">
        <v>1094</v>
      </c>
      <c r="E24" s="6"/>
      <c r="F24" s="5" t="s">
        <v>101</v>
      </c>
      <c r="G24" s="7" t="s">
        <v>1553</v>
      </c>
      <c r="H24" s="8"/>
      <c r="I24" s="8"/>
      <c r="J24" s="15">
        <f t="shared" si="0"/>
        <v>0</v>
      </c>
      <c r="K24" s="7"/>
    </row>
    <row r="25" ht="93" customHeight="1" spans="1:11">
      <c r="A25" s="5">
        <v>19</v>
      </c>
      <c r="B25" s="6" t="s">
        <v>770</v>
      </c>
      <c r="C25" s="6" t="s">
        <v>771</v>
      </c>
      <c r="D25" s="6" t="s">
        <v>1554</v>
      </c>
      <c r="E25" s="6"/>
      <c r="F25" s="5" t="s">
        <v>456</v>
      </c>
      <c r="G25" s="7" t="s">
        <v>7</v>
      </c>
      <c r="H25" s="8"/>
      <c r="I25" s="8"/>
      <c r="J25" s="15">
        <f t="shared" si="0"/>
        <v>0</v>
      </c>
      <c r="K25" s="7"/>
    </row>
    <row r="26" ht="59.25" customHeight="1" spans="1:11">
      <c r="A26" s="5">
        <v>20</v>
      </c>
      <c r="B26" s="6" t="s">
        <v>783</v>
      </c>
      <c r="C26" s="6" t="s">
        <v>784</v>
      </c>
      <c r="D26" s="6" t="s">
        <v>1123</v>
      </c>
      <c r="E26" s="6"/>
      <c r="F26" s="5" t="s">
        <v>456</v>
      </c>
      <c r="G26" s="7" t="s">
        <v>10</v>
      </c>
      <c r="H26" s="8"/>
      <c r="I26" s="8"/>
      <c r="J26" s="15">
        <f t="shared" si="0"/>
        <v>0</v>
      </c>
      <c r="K26" s="7"/>
    </row>
    <row r="27" ht="59.25" customHeight="1" spans="1:11">
      <c r="A27" s="5">
        <v>21</v>
      </c>
      <c r="B27" s="6" t="s">
        <v>786</v>
      </c>
      <c r="C27" s="6" t="s">
        <v>784</v>
      </c>
      <c r="D27" s="6" t="s">
        <v>793</v>
      </c>
      <c r="E27" s="6"/>
      <c r="F27" s="5" t="s">
        <v>456</v>
      </c>
      <c r="G27" s="7" t="s">
        <v>7</v>
      </c>
      <c r="H27" s="8"/>
      <c r="I27" s="8"/>
      <c r="J27" s="15">
        <f t="shared" si="0"/>
        <v>0</v>
      </c>
      <c r="K27" s="7"/>
    </row>
    <row r="28" ht="93" customHeight="1" spans="1:11">
      <c r="A28" s="5">
        <v>22</v>
      </c>
      <c r="B28" s="6" t="s">
        <v>801</v>
      </c>
      <c r="C28" s="6" t="s">
        <v>802</v>
      </c>
      <c r="D28" s="6" t="s">
        <v>803</v>
      </c>
      <c r="E28" s="6"/>
      <c r="F28" s="5" t="s">
        <v>797</v>
      </c>
      <c r="G28" s="7" t="s">
        <v>7</v>
      </c>
      <c r="H28" s="8"/>
      <c r="I28" s="8"/>
      <c r="J28" s="15">
        <f t="shared" si="0"/>
        <v>0</v>
      </c>
      <c r="K28" s="7"/>
    </row>
    <row r="29" ht="81.75" customHeight="1" spans="1:11">
      <c r="A29" s="5">
        <v>23</v>
      </c>
      <c r="B29" s="6" t="s">
        <v>807</v>
      </c>
      <c r="C29" s="6" t="s">
        <v>808</v>
      </c>
      <c r="D29" s="6" t="s">
        <v>809</v>
      </c>
      <c r="E29" s="6"/>
      <c r="F29" s="5" t="s">
        <v>797</v>
      </c>
      <c r="G29" s="7" t="s">
        <v>7</v>
      </c>
      <c r="H29" s="8"/>
      <c r="I29" s="8"/>
      <c r="J29" s="15">
        <f t="shared" si="0"/>
        <v>0</v>
      </c>
      <c r="K29" s="7"/>
    </row>
    <row r="30" ht="59.25" customHeight="1" spans="1:11">
      <c r="A30" s="5">
        <v>24</v>
      </c>
      <c r="B30" s="6" t="s">
        <v>813</v>
      </c>
      <c r="C30" s="6" t="s">
        <v>814</v>
      </c>
      <c r="D30" s="6" t="s">
        <v>815</v>
      </c>
      <c r="E30" s="6"/>
      <c r="F30" s="5" t="s">
        <v>816</v>
      </c>
      <c r="G30" s="7" t="s">
        <v>10</v>
      </c>
      <c r="H30" s="8"/>
      <c r="I30" s="8"/>
      <c r="J30" s="15">
        <f t="shared" si="0"/>
        <v>0</v>
      </c>
      <c r="K30" s="7"/>
    </row>
    <row r="31" ht="93" customHeight="1" spans="1:11">
      <c r="A31" s="5">
        <v>25</v>
      </c>
      <c r="B31" s="6" t="s">
        <v>750</v>
      </c>
      <c r="C31" s="6" t="s">
        <v>459</v>
      </c>
      <c r="D31" s="6" t="s">
        <v>1145</v>
      </c>
      <c r="E31" s="6"/>
      <c r="F31" s="5" t="s">
        <v>333</v>
      </c>
      <c r="G31" s="7" t="s">
        <v>1555</v>
      </c>
      <c r="H31" s="8"/>
      <c r="I31" s="8"/>
      <c r="J31" s="15">
        <f t="shared" si="0"/>
        <v>0</v>
      </c>
      <c r="K31" s="7"/>
    </row>
    <row r="32" ht="93" customHeight="1" spans="1:11">
      <c r="A32" s="5">
        <v>26</v>
      </c>
      <c r="B32" s="6" t="s">
        <v>753</v>
      </c>
      <c r="C32" s="6" t="s">
        <v>459</v>
      </c>
      <c r="D32" s="6" t="s">
        <v>1556</v>
      </c>
      <c r="E32" s="6"/>
      <c r="F32" s="5" t="s">
        <v>333</v>
      </c>
      <c r="G32" s="7" t="s">
        <v>1227</v>
      </c>
      <c r="H32" s="8"/>
      <c r="I32" s="8"/>
      <c r="J32" s="15">
        <f t="shared" si="0"/>
        <v>0</v>
      </c>
      <c r="K32" s="7"/>
    </row>
    <row r="33" ht="70.5" customHeight="1" spans="1:11">
      <c r="A33" s="5">
        <v>27</v>
      </c>
      <c r="B33" s="6" t="s">
        <v>833</v>
      </c>
      <c r="C33" s="6" t="s">
        <v>767</v>
      </c>
      <c r="D33" s="6" t="s">
        <v>834</v>
      </c>
      <c r="E33" s="6"/>
      <c r="F33" s="5" t="s">
        <v>101</v>
      </c>
      <c r="G33" s="7" t="s">
        <v>1557</v>
      </c>
      <c r="H33" s="8"/>
      <c r="I33" s="8"/>
      <c r="J33" s="15">
        <f t="shared" si="0"/>
        <v>0</v>
      </c>
      <c r="K33" s="7"/>
    </row>
    <row r="34" ht="93" customHeight="1" spans="1:11">
      <c r="A34" s="5">
        <v>28</v>
      </c>
      <c r="B34" s="6" t="s">
        <v>773</v>
      </c>
      <c r="C34" s="6" t="s">
        <v>771</v>
      </c>
      <c r="D34" s="6" t="s">
        <v>1152</v>
      </c>
      <c r="E34" s="6"/>
      <c r="F34" s="5" t="s">
        <v>456</v>
      </c>
      <c r="G34" s="7" t="s">
        <v>7</v>
      </c>
      <c r="H34" s="8"/>
      <c r="I34" s="8"/>
      <c r="J34" s="15">
        <f t="shared" si="0"/>
        <v>0</v>
      </c>
      <c r="K34" s="7"/>
    </row>
    <row r="35" ht="48" customHeight="1" spans="1:11">
      <c r="A35" s="5">
        <v>29</v>
      </c>
      <c r="B35" s="6" t="s">
        <v>798</v>
      </c>
      <c r="C35" s="6" t="s">
        <v>799</v>
      </c>
      <c r="D35" s="6" t="s">
        <v>1157</v>
      </c>
      <c r="E35" s="6"/>
      <c r="F35" s="5" t="s">
        <v>456</v>
      </c>
      <c r="G35" s="7" t="s">
        <v>7</v>
      </c>
      <c r="H35" s="8"/>
      <c r="I35" s="8"/>
      <c r="J35" s="15">
        <f t="shared" si="0"/>
        <v>0</v>
      </c>
      <c r="K35" s="7"/>
    </row>
    <row r="36" ht="48" customHeight="1" spans="1:11">
      <c r="A36" s="5">
        <v>30</v>
      </c>
      <c r="B36" s="6" t="s">
        <v>866</v>
      </c>
      <c r="C36" s="6" t="s">
        <v>867</v>
      </c>
      <c r="D36" s="6" t="s">
        <v>1558</v>
      </c>
      <c r="E36" s="6"/>
      <c r="F36" s="5" t="s">
        <v>556</v>
      </c>
      <c r="G36" s="7" t="s">
        <v>10</v>
      </c>
      <c r="H36" s="8"/>
      <c r="I36" s="8"/>
      <c r="J36" s="15">
        <f t="shared" si="0"/>
        <v>0</v>
      </c>
      <c r="K36" s="7"/>
    </row>
    <row r="37" ht="18" customHeight="1" spans="1:11">
      <c r="A37" s="4" t="s">
        <v>550</v>
      </c>
      <c r="B37" s="4"/>
      <c r="C37" s="4"/>
      <c r="D37" s="4"/>
      <c r="E37" s="4"/>
      <c r="F37" s="4"/>
      <c r="G37" s="4"/>
      <c r="H37" s="4"/>
      <c r="I37" s="4"/>
      <c r="J37" s="16">
        <f>SUM(J7:J36)</f>
        <v>0</v>
      </c>
      <c r="K37" s="7"/>
    </row>
    <row r="38" ht="17.25" customHeight="1" spans="1:11">
      <c r="A38" s="9"/>
      <c r="B38" s="9"/>
      <c r="C38" s="9"/>
      <c r="D38" s="9"/>
      <c r="E38" s="9"/>
      <c r="F38" s="9"/>
      <c r="G38" s="9"/>
      <c r="H38" s="9"/>
      <c r="I38" s="9"/>
      <c r="J38" s="17"/>
      <c r="K38" s="9"/>
    </row>
    <row r="39" ht="17.25" customHeight="1" spans="1:11">
      <c r="A39" s="9"/>
      <c r="B39" s="9"/>
      <c r="C39" s="9"/>
      <c r="D39" s="9"/>
      <c r="E39" s="10"/>
      <c r="F39" s="10"/>
      <c r="G39" s="10"/>
      <c r="H39" s="10"/>
      <c r="I39" s="18"/>
      <c r="J39" s="19"/>
      <c r="K39" s="18"/>
    </row>
  </sheetData>
  <sheetProtection password="C6EF" sheet="1" objects="1"/>
  <mergeCells count="77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A37:I37"/>
    <mergeCell ref="A38:K38"/>
    <mergeCell ref="A39:D39"/>
    <mergeCell ref="E39:H39"/>
    <mergeCell ref="I39:K39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view="pageBreakPreview" zoomScaleNormal="100" zoomScaleSheetLayoutView="100" topLeftCell="A18" workbookViewId="0">
      <selection activeCell="H21" sqref="H21:I21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1559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1560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1561</v>
      </c>
      <c r="H7" s="8"/>
      <c r="I7" s="8"/>
      <c r="J7" s="15">
        <f t="shared" ref="J7:J26" si="0"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1561</v>
      </c>
      <c r="H8" s="8"/>
      <c r="I8" s="8"/>
      <c r="J8" s="15">
        <f t="shared" si="0"/>
        <v>0</v>
      </c>
      <c r="K8" s="7"/>
    </row>
    <row r="9" ht="70.5" customHeight="1" spans="1:11">
      <c r="A9" s="5">
        <v>3</v>
      </c>
      <c r="B9" s="6" t="s">
        <v>106</v>
      </c>
      <c r="C9" s="6" t="s">
        <v>107</v>
      </c>
      <c r="D9" s="6" t="s">
        <v>108</v>
      </c>
      <c r="E9" s="6"/>
      <c r="F9" s="5" t="s">
        <v>101</v>
      </c>
      <c r="G9" s="7" t="s">
        <v>1343</v>
      </c>
      <c r="H9" s="8"/>
      <c r="I9" s="8"/>
      <c r="J9" s="15">
        <f t="shared" si="0"/>
        <v>0</v>
      </c>
      <c r="K9" s="7"/>
    </row>
    <row r="10" ht="70.5" customHeight="1" spans="1:11">
      <c r="A10" s="5">
        <v>4</v>
      </c>
      <c r="B10" s="6" t="s">
        <v>117</v>
      </c>
      <c r="C10" s="6" t="s">
        <v>118</v>
      </c>
      <c r="D10" s="6" t="s">
        <v>1562</v>
      </c>
      <c r="E10" s="6"/>
      <c r="F10" s="5" t="s">
        <v>101</v>
      </c>
      <c r="G10" s="7" t="s">
        <v>1563</v>
      </c>
      <c r="H10" s="8"/>
      <c r="I10" s="8"/>
      <c r="J10" s="15">
        <f t="shared" si="0"/>
        <v>0</v>
      </c>
      <c r="K10" s="7"/>
    </row>
    <row r="11" ht="104.25" customHeight="1" spans="1:11">
      <c r="A11" s="5">
        <v>5</v>
      </c>
      <c r="B11" s="6" t="s">
        <v>113</v>
      </c>
      <c r="C11" s="6" t="s">
        <v>114</v>
      </c>
      <c r="D11" s="6" t="s">
        <v>1564</v>
      </c>
      <c r="E11" s="6"/>
      <c r="F11" s="5" t="s">
        <v>101</v>
      </c>
      <c r="G11" s="7" t="s">
        <v>1565</v>
      </c>
      <c r="H11" s="8"/>
      <c r="I11" s="8"/>
      <c r="J11" s="15">
        <f t="shared" si="0"/>
        <v>0</v>
      </c>
      <c r="K11" s="7"/>
    </row>
    <row r="12" ht="93" customHeight="1" spans="1:11">
      <c r="A12" s="5">
        <v>6</v>
      </c>
      <c r="B12" s="6" t="s">
        <v>206</v>
      </c>
      <c r="C12" s="6" t="s">
        <v>207</v>
      </c>
      <c r="D12" s="6" t="s">
        <v>1566</v>
      </c>
      <c r="E12" s="6"/>
      <c r="F12" s="5" t="s">
        <v>101</v>
      </c>
      <c r="G12" s="7" t="s">
        <v>1567</v>
      </c>
      <c r="H12" s="8"/>
      <c r="I12" s="8"/>
      <c r="J12" s="15">
        <f t="shared" si="0"/>
        <v>0</v>
      </c>
      <c r="K12" s="7"/>
    </row>
    <row r="13" ht="70.5" customHeight="1" spans="1:11">
      <c r="A13" s="5">
        <v>7</v>
      </c>
      <c r="B13" s="6" t="s">
        <v>149</v>
      </c>
      <c r="C13" s="6" t="s">
        <v>150</v>
      </c>
      <c r="D13" s="6" t="s">
        <v>1568</v>
      </c>
      <c r="E13" s="6"/>
      <c r="F13" s="5" t="s">
        <v>101</v>
      </c>
      <c r="G13" s="7" t="s">
        <v>1569</v>
      </c>
      <c r="H13" s="8"/>
      <c r="I13" s="8"/>
      <c r="J13" s="15">
        <f t="shared" si="0"/>
        <v>0</v>
      </c>
      <c r="K13" s="7"/>
    </row>
    <row r="14" ht="59.25" customHeight="1" spans="1:11">
      <c r="A14" s="5">
        <v>8</v>
      </c>
      <c r="B14" s="6" t="s">
        <v>179</v>
      </c>
      <c r="C14" s="6" t="s">
        <v>180</v>
      </c>
      <c r="D14" s="6" t="s">
        <v>1230</v>
      </c>
      <c r="E14" s="6"/>
      <c r="F14" s="5" t="s">
        <v>182</v>
      </c>
      <c r="G14" s="7" t="s">
        <v>1570</v>
      </c>
      <c r="H14" s="8"/>
      <c r="I14" s="8"/>
      <c r="J14" s="15">
        <f t="shared" si="0"/>
        <v>0</v>
      </c>
      <c r="K14" s="7"/>
    </row>
    <row r="15" ht="93" customHeight="1" spans="1:11">
      <c r="A15" s="5">
        <v>9</v>
      </c>
      <c r="B15" s="6" t="s">
        <v>240</v>
      </c>
      <c r="C15" s="6" t="s">
        <v>241</v>
      </c>
      <c r="D15" s="6" t="s">
        <v>1571</v>
      </c>
      <c r="E15" s="6"/>
      <c r="F15" s="5" t="s">
        <v>96</v>
      </c>
      <c r="G15" s="7" t="s">
        <v>1572</v>
      </c>
      <c r="H15" s="8"/>
      <c r="I15" s="8"/>
      <c r="J15" s="15">
        <f t="shared" si="0"/>
        <v>0</v>
      </c>
      <c r="K15" s="7"/>
    </row>
    <row r="16" ht="138" customHeight="1" spans="1:11">
      <c r="A16" s="5">
        <v>10</v>
      </c>
      <c r="B16" s="6" t="s">
        <v>282</v>
      </c>
      <c r="C16" s="6" t="s">
        <v>283</v>
      </c>
      <c r="D16" s="6" t="s">
        <v>1573</v>
      </c>
      <c r="E16" s="6"/>
      <c r="F16" s="5" t="s">
        <v>96</v>
      </c>
      <c r="G16" s="7" t="s">
        <v>1574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1575</v>
      </c>
      <c r="C17" s="6" t="s">
        <v>1576</v>
      </c>
      <c r="D17" s="6" t="s">
        <v>1577</v>
      </c>
      <c r="E17" s="6"/>
      <c r="F17" s="5" t="s">
        <v>96</v>
      </c>
      <c r="G17" s="7" t="s">
        <v>1578</v>
      </c>
      <c r="H17" s="8"/>
      <c r="I17" s="8"/>
      <c r="J17" s="15">
        <f t="shared" si="0"/>
        <v>0</v>
      </c>
      <c r="K17" s="7"/>
    </row>
    <row r="18" ht="138" customHeight="1" spans="1:11">
      <c r="A18" s="5">
        <v>12</v>
      </c>
      <c r="B18" s="6" t="s">
        <v>293</v>
      </c>
      <c r="C18" s="6" t="s">
        <v>358</v>
      </c>
      <c r="D18" s="6" t="s">
        <v>1579</v>
      </c>
      <c r="E18" s="6"/>
      <c r="F18" s="5" t="s">
        <v>96</v>
      </c>
      <c r="G18" s="7" t="s">
        <v>1572</v>
      </c>
      <c r="H18" s="8"/>
      <c r="I18" s="8"/>
      <c r="J18" s="15">
        <f t="shared" si="0"/>
        <v>0</v>
      </c>
      <c r="K18" s="7"/>
    </row>
    <row r="19" ht="70.5" customHeight="1" spans="1:11">
      <c r="A19" s="5">
        <v>13</v>
      </c>
      <c r="B19" s="6" t="s">
        <v>1580</v>
      </c>
      <c r="C19" s="6" t="s">
        <v>1581</v>
      </c>
      <c r="D19" s="6" t="s">
        <v>1582</v>
      </c>
      <c r="E19" s="6"/>
      <c r="F19" s="5" t="s">
        <v>333</v>
      </c>
      <c r="G19" s="7" t="s">
        <v>1583</v>
      </c>
      <c r="H19" s="8"/>
      <c r="I19" s="8"/>
      <c r="J19" s="15">
        <f t="shared" si="0"/>
        <v>0</v>
      </c>
      <c r="K19" s="7"/>
    </row>
    <row r="20" ht="48" customHeight="1" spans="1:11">
      <c r="A20" s="5">
        <v>14</v>
      </c>
      <c r="B20" s="6" t="s">
        <v>1584</v>
      </c>
      <c r="C20" s="6" t="s">
        <v>1585</v>
      </c>
      <c r="D20" s="6" t="s">
        <v>1586</v>
      </c>
      <c r="E20" s="6"/>
      <c r="F20" s="5" t="s">
        <v>591</v>
      </c>
      <c r="G20" s="7" t="s">
        <v>7</v>
      </c>
      <c r="H20" s="22">
        <v>10000</v>
      </c>
      <c r="I20" s="22"/>
      <c r="J20" s="15">
        <f t="shared" si="0"/>
        <v>10000</v>
      </c>
      <c r="K20" s="7"/>
    </row>
    <row r="21" ht="70.5" customHeight="1" spans="1:11">
      <c r="A21" s="5">
        <v>15</v>
      </c>
      <c r="B21" s="6" t="s">
        <v>437</v>
      </c>
      <c r="C21" s="6" t="s">
        <v>1587</v>
      </c>
      <c r="D21" s="6" t="s">
        <v>1588</v>
      </c>
      <c r="E21" s="6"/>
      <c r="F21" s="5" t="s">
        <v>96</v>
      </c>
      <c r="G21" s="7" t="s">
        <v>1401</v>
      </c>
      <c r="H21" s="8"/>
      <c r="I21" s="8"/>
      <c r="J21" s="15">
        <f t="shared" si="0"/>
        <v>0</v>
      </c>
      <c r="K21" s="7"/>
    </row>
    <row r="22" ht="70.5" customHeight="1" spans="1:11">
      <c r="A22" s="5">
        <v>16</v>
      </c>
      <c r="B22" s="6" t="s">
        <v>1589</v>
      </c>
      <c r="C22" s="6" t="s">
        <v>1590</v>
      </c>
      <c r="D22" s="6" t="s">
        <v>1591</v>
      </c>
      <c r="E22" s="6"/>
      <c r="F22" s="5" t="s">
        <v>96</v>
      </c>
      <c r="G22" s="7" t="s">
        <v>1401</v>
      </c>
      <c r="H22" s="8"/>
      <c r="I22" s="8"/>
      <c r="J22" s="15">
        <f t="shared" si="0"/>
        <v>0</v>
      </c>
      <c r="K22" s="7"/>
    </row>
    <row r="23" ht="70.5" customHeight="1" spans="1:11">
      <c r="A23" s="5">
        <v>17</v>
      </c>
      <c r="B23" s="6" t="s">
        <v>1592</v>
      </c>
      <c r="C23" s="6" t="s">
        <v>1593</v>
      </c>
      <c r="D23" s="6" t="s">
        <v>1594</v>
      </c>
      <c r="E23" s="6"/>
      <c r="F23" s="5" t="s">
        <v>96</v>
      </c>
      <c r="G23" s="7" t="s">
        <v>1401</v>
      </c>
      <c r="H23" s="8"/>
      <c r="I23" s="8"/>
      <c r="J23" s="15">
        <f t="shared" si="0"/>
        <v>0</v>
      </c>
      <c r="K23" s="7"/>
    </row>
    <row r="24" ht="70.5" customHeight="1" spans="1:11">
      <c r="A24" s="5">
        <v>18</v>
      </c>
      <c r="B24" s="6" t="s">
        <v>529</v>
      </c>
      <c r="C24" s="6" t="s">
        <v>530</v>
      </c>
      <c r="D24" s="6" t="s">
        <v>1292</v>
      </c>
      <c r="E24" s="6"/>
      <c r="F24" s="5" t="s">
        <v>96</v>
      </c>
      <c r="G24" s="7" t="s">
        <v>1572</v>
      </c>
      <c r="H24" s="8"/>
      <c r="I24" s="8"/>
      <c r="J24" s="15">
        <f t="shared" si="0"/>
        <v>0</v>
      </c>
      <c r="K24" s="7"/>
    </row>
    <row r="25" ht="126.75" customHeight="1" spans="1:11">
      <c r="A25" s="5">
        <v>19</v>
      </c>
      <c r="B25" s="6" t="s">
        <v>1595</v>
      </c>
      <c r="C25" s="6" t="s">
        <v>1596</v>
      </c>
      <c r="D25" s="6" t="s">
        <v>1597</v>
      </c>
      <c r="E25" s="6"/>
      <c r="F25" s="5" t="s">
        <v>96</v>
      </c>
      <c r="G25" s="7" t="s">
        <v>1598</v>
      </c>
      <c r="H25" s="8"/>
      <c r="I25" s="8"/>
      <c r="J25" s="15">
        <f t="shared" si="0"/>
        <v>0</v>
      </c>
      <c r="K25" s="7"/>
    </row>
    <row r="26" ht="126.75" customHeight="1" spans="1:11">
      <c r="A26" s="5">
        <v>20</v>
      </c>
      <c r="B26" s="6" t="s">
        <v>1599</v>
      </c>
      <c r="C26" s="6" t="s">
        <v>150</v>
      </c>
      <c r="D26" s="6" t="s">
        <v>1600</v>
      </c>
      <c r="E26" s="6"/>
      <c r="F26" s="5" t="s">
        <v>96</v>
      </c>
      <c r="G26" s="7" t="s">
        <v>1572</v>
      </c>
      <c r="H26" s="8"/>
      <c r="I26" s="8"/>
      <c r="J26" s="15">
        <f t="shared" si="0"/>
        <v>0</v>
      </c>
      <c r="K26" s="7"/>
    </row>
    <row r="27" ht="18" customHeight="1" spans="1:11">
      <c r="A27" s="4" t="s">
        <v>550</v>
      </c>
      <c r="B27" s="4"/>
      <c r="C27" s="4"/>
      <c r="D27" s="4"/>
      <c r="E27" s="4"/>
      <c r="F27" s="4"/>
      <c r="G27" s="4"/>
      <c r="H27" s="14"/>
      <c r="I27" s="14"/>
      <c r="J27" s="16">
        <f>SUM(J7:J26)</f>
        <v>10000</v>
      </c>
      <c r="K27" s="7"/>
    </row>
    <row r="28" ht="17.25" customHeight="1" spans="1:11">
      <c r="A28" s="9"/>
      <c r="B28" s="9"/>
      <c r="C28" s="9"/>
      <c r="D28" s="9"/>
      <c r="E28" s="9"/>
      <c r="F28" s="9"/>
      <c r="G28" s="9"/>
      <c r="H28" s="17"/>
      <c r="I28" s="17"/>
      <c r="J28" s="17"/>
      <c r="K28" s="9"/>
    </row>
    <row r="29" ht="17.25" customHeight="1" spans="1:11">
      <c r="A29" s="9"/>
      <c r="B29" s="9"/>
      <c r="C29" s="9"/>
      <c r="D29" s="9"/>
      <c r="E29" s="10"/>
      <c r="F29" s="10"/>
      <c r="G29" s="10"/>
      <c r="H29" s="21"/>
      <c r="I29" s="19"/>
      <c r="J29" s="19"/>
      <c r="K29" s="18"/>
    </row>
  </sheetData>
  <sheetProtection password="C6EF" sheet="1" objects="1"/>
  <mergeCells count="57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A27:I27"/>
    <mergeCell ref="A28:K28"/>
    <mergeCell ref="A29:D29"/>
    <mergeCell ref="E29:H29"/>
    <mergeCell ref="I29:K29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showGridLines="0" view="pageBreakPreview" zoomScaleNormal="100" zoomScaleSheetLayoutView="100" topLeftCell="A37" workbookViewId="0">
      <selection activeCell="J40" sqref="J40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1601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1602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1603</v>
      </c>
      <c r="E7" s="6"/>
      <c r="F7" s="5" t="s">
        <v>96</v>
      </c>
      <c r="G7" s="7" t="s">
        <v>1604</v>
      </c>
      <c r="H7" s="8"/>
      <c r="I7" s="8"/>
      <c r="J7" s="15">
        <f t="shared" ref="J7:J40" si="0">IF(G7&lt;&gt;0,ROUND(G7*ROUND(H7,2),2),"")</f>
        <v>0</v>
      </c>
      <c r="K7" s="7"/>
    </row>
    <row r="8" ht="81.75" customHeight="1" spans="1:11">
      <c r="A8" s="5">
        <v>2</v>
      </c>
      <c r="B8" s="6" t="s">
        <v>103</v>
      </c>
      <c r="C8" s="6" t="s">
        <v>104</v>
      </c>
      <c r="D8" s="6" t="s">
        <v>1605</v>
      </c>
      <c r="E8" s="6"/>
      <c r="F8" s="5" t="s">
        <v>101</v>
      </c>
      <c r="G8" s="7" t="s">
        <v>1606</v>
      </c>
      <c r="H8" s="8"/>
      <c r="I8" s="8"/>
      <c r="J8" s="15">
        <f t="shared" si="0"/>
        <v>0</v>
      </c>
      <c r="K8" s="7"/>
    </row>
    <row r="9" ht="171.75" customHeight="1" spans="1:11">
      <c r="A9" s="5">
        <v>3</v>
      </c>
      <c r="B9" s="6" t="s">
        <v>1607</v>
      </c>
      <c r="C9" s="6" t="s">
        <v>1608</v>
      </c>
      <c r="D9" s="6" t="s">
        <v>1609</v>
      </c>
      <c r="E9" s="6"/>
      <c r="F9" s="5" t="s">
        <v>333</v>
      </c>
      <c r="G9" s="7" t="s">
        <v>1610</v>
      </c>
      <c r="H9" s="8"/>
      <c r="I9" s="8"/>
      <c r="J9" s="15">
        <f t="shared" si="0"/>
        <v>0</v>
      </c>
      <c r="K9" s="7"/>
    </row>
    <row r="10" ht="93" customHeight="1" spans="1:11">
      <c r="A10" s="5">
        <v>4</v>
      </c>
      <c r="B10" s="6" t="s">
        <v>1611</v>
      </c>
      <c r="C10" s="6" t="s">
        <v>1612</v>
      </c>
      <c r="D10" s="6" t="s">
        <v>1613</v>
      </c>
      <c r="E10" s="6"/>
      <c r="F10" s="5" t="s">
        <v>1614</v>
      </c>
      <c r="G10" s="7" t="s">
        <v>577</v>
      </c>
      <c r="H10" s="8"/>
      <c r="I10" s="8"/>
      <c r="J10" s="15">
        <f t="shared" si="0"/>
        <v>0</v>
      </c>
      <c r="K10" s="7"/>
    </row>
    <row r="11" ht="81.75" customHeight="1" spans="1:11">
      <c r="A11" s="5">
        <v>5</v>
      </c>
      <c r="B11" s="6" t="s">
        <v>1615</v>
      </c>
      <c r="C11" s="6" t="s">
        <v>1616</v>
      </c>
      <c r="D11" s="6" t="s">
        <v>1617</v>
      </c>
      <c r="E11" s="6"/>
      <c r="F11" s="5" t="s">
        <v>182</v>
      </c>
      <c r="G11" s="7" t="s">
        <v>1618</v>
      </c>
      <c r="H11" s="8"/>
      <c r="I11" s="8"/>
      <c r="J11" s="15">
        <f t="shared" si="0"/>
        <v>0</v>
      </c>
      <c r="K11" s="7"/>
    </row>
    <row r="12" ht="59.25" customHeight="1" spans="1:11">
      <c r="A12" s="5">
        <v>6</v>
      </c>
      <c r="B12" s="6" t="s">
        <v>1619</v>
      </c>
      <c r="C12" s="6" t="s">
        <v>1616</v>
      </c>
      <c r="D12" s="6" t="s">
        <v>1620</v>
      </c>
      <c r="E12" s="6"/>
      <c r="F12" s="5" t="s">
        <v>182</v>
      </c>
      <c r="G12" s="7" t="s">
        <v>1621</v>
      </c>
      <c r="H12" s="8"/>
      <c r="I12" s="8"/>
      <c r="J12" s="15">
        <f t="shared" si="0"/>
        <v>0</v>
      </c>
      <c r="K12" s="7"/>
    </row>
    <row r="13" ht="59.25" customHeight="1" spans="1:11">
      <c r="A13" s="5">
        <v>7</v>
      </c>
      <c r="B13" s="6" t="s">
        <v>1622</v>
      </c>
      <c r="C13" s="6" t="s">
        <v>1616</v>
      </c>
      <c r="D13" s="6" t="s">
        <v>1623</v>
      </c>
      <c r="E13" s="6"/>
      <c r="F13" s="5" t="s">
        <v>182</v>
      </c>
      <c r="G13" s="7" t="s">
        <v>1624</v>
      </c>
      <c r="H13" s="8"/>
      <c r="I13" s="8"/>
      <c r="J13" s="15">
        <f t="shared" si="0"/>
        <v>0</v>
      </c>
      <c r="K13" s="7"/>
    </row>
    <row r="14" ht="126.75" customHeight="1" spans="1:11">
      <c r="A14" s="5">
        <v>8</v>
      </c>
      <c r="B14" s="6" t="s">
        <v>117</v>
      </c>
      <c r="C14" s="6" t="s">
        <v>118</v>
      </c>
      <c r="D14" s="6" t="s">
        <v>1625</v>
      </c>
      <c r="E14" s="6"/>
      <c r="F14" s="5" t="s">
        <v>101</v>
      </c>
      <c r="G14" s="7" t="s">
        <v>1626</v>
      </c>
      <c r="H14" s="8"/>
      <c r="I14" s="8"/>
      <c r="J14" s="15">
        <f t="shared" si="0"/>
        <v>0</v>
      </c>
      <c r="K14" s="7"/>
    </row>
    <row r="15" ht="126.75" customHeight="1" spans="1:11">
      <c r="A15" s="5">
        <v>9</v>
      </c>
      <c r="B15" s="6" t="s">
        <v>124</v>
      </c>
      <c r="C15" s="6" t="s">
        <v>125</v>
      </c>
      <c r="D15" s="6" t="s">
        <v>1627</v>
      </c>
      <c r="E15" s="6"/>
      <c r="F15" s="5" t="s">
        <v>101</v>
      </c>
      <c r="G15" s="7" t="s">
        <v>1628</v>
      </c>
      <c r="H15" s="8"/>
      <c r="I15" s="8"/>
      <c r="J15" s="15">
        <f t="shared" si="0"/>
        <v>0</v>
      </c>
      <c r="K15" s="7"/>
    </row>
    <row r="16" ht="126.75" customHeight="1" spans="1:11">
      <c r="A16" s="5">
        <v>10</v>
      </c>
      <c r="B16" s="6" t="s">
        <v>1629</v>
      </c>
      <c r="C16" s="6" t="s">
        <v>1630</v>
      </c>
      <c r="D16" s="6" t="s">
        <v>1631</v>
      </c>
      <c r="E16" s="6"/>
      <c r="F16" s="5" t="s">
        <v>101</v>
      </c>
      <c r="G16" s="7" t="s">
        <v>1632</v>
      </c>
      <c r="H16" s="8"/>
      <c r="I16" s="8"/>
      <c r="J16" s="15">
        <f t="shared" si="0"/>
        <v>0</v>
      </c>
      <c r="K16" s="7"/>
    </row>
    <row r="17" ht="126.75" customHeight="1" spans="1:11">
      <c r="A17" s="5">
        <v>11</v>
      </c>
      <c r="B17" s="6" t="s">
        <v>132</v>
      </c>
      <c r="C17" s="6" t="s">
        <v>133</v>
      </c>
      <c r="D17" s="6" t="s">
        <v>1633</v>
      </c>
      <c r="E17" s="6"/>
      <c r="F17" s="5" t="s">
        <v>101</v>
      </c>
      <c r="G17" s="7" t="s">
        <v>1634</v>
      </c>
      <c r="H17" s="8"/>
      <c r="I17" s="8"/>
      <c r="J17" s="15">
        <f t="shared" si="0"/>
        <v>0</v>
      </c>
      <c r="K17" s="7"/>
    </row>
    <row r="18" ht="59.25" customHeight="1" spans="1:11">
      <c r="A18" s="5">
        <v>12</v>
      </c>
      <c r="B18" s="6" t="s">
        <v>179</v>
      </c>
      <c r="C18" s="6" t="s">
        <v>180</v>
      </c>
      <c r="D18" s="6" t="s">
        <v>1635</v>
      </c>
      <c r="E18" s="6"/>
      <c r="F18" s="5" t="s">
        <v>182</v>
      </c>
      <c r="G18" s="7" t="s">
        <v>1636</v>
      </c>
      <c r="H18" s="8"/>
      <c r="I18" s="8"/>
      <c r="J18" s="15">
        <f t="shared" si="0"/>
        <v>0</v>
      </c>
      <c r="K18" s="7"/>
    </row>
    <row r="19" ht="59.25" customHeight="1" spans="1:11">
      <c r="A19" s="5">
        <v>13</v>
      </c>
      <c r="B19" s="6" t="s">
        <v>184</v>
      </c>
      <c r="C19" s="6" t="s">
        <v>180</v>
      </c>
      <c r="D19" s="6" t="s">
        <v>1637</v>
      </c>
      <c r="E19" s="6"/>
      <c r="F19" s="5" t="s">
        <v>182</v>
      </c>
      <c r="G19" s="7" t="s">
        <v>1638</v>
      </c>
      <c r="H19" s="8"/>
      <c r="I19" s="8"/>
      <c r="J19" s="15">
        <f t="shared" si="0"/>
        <v>0</v>
      </c>
      <c r="K19" s="7"/>
    </row>
    <row r="20" ht="81.75" customHeight="1" spans="1:11">
      <c r="A20" s="5">
        <v>14</v>
      </c>
      <c r="B20" s="6" t="s">
        <v>187</v>
      </c>
      <c r="C20" s="6" t="s">
        <v>180</v>
      </c>
      <c r="D20" s="6" t="s">
        <v>1639</v>
      </c>
      <c r="E20" s="6"/>
      <c r="F20" s="5" t="s">
        <v>182</v>
      </c>
      <c r="G20" s="7" t="s">
        <v>1640</v>
      </c>
      <c r="H20" s="8"/>
      <c r="I20" s="8"/>
      <c r="J20" s="15">
        <f t="shared" si="0"/>
        <v>0</v>
      </c>
      <c r="K20" s="7"/>
    </row>
    <row r="21" ht="81.75" customHeight="1" spans="1:11">
      <c r="A21" s="5">
        <v>15</v>
      </c>
      <c r="B21" s="6" t="s">
        <v>190</v>
      </c>
      <c r="C21" s="6" t="s">
        <v>180</v>
      </c>
      <c r="D21" s="6" t="s">
        <v>1641</v>
      </c>
      <c r="E21" s="6"/>
      <c r="F21" s="5" t="s">
        <v>182</v>
      </c>
      <c r="G21" s="7" t="s">
        <v>1642</v>
      </c>
      <c r="H21" s="8"/>
      <c r="I21" s="8"/>
      <c r="J21" s="15">
        <f t="shared" si="0"/>
        <v>0</v>
      </c>
      <c r="K21" s="7"/>
    </row>
    <row r="22" ht="126.75" customHeight="1" spans="1:11">
      <c r="A22" s="5">
        <v>16</v>
      </c>
      <c r="B22" s="6" t="s">
        <v>1643</v>
      </c>
      <c r="C22" s="6" t="s">
        <v>1644</v>
      </c>
      <c r="D22" s="6" t="s">
        <v>1645</v>
      </c>
      <c r="E22" s="6"/>
      <c r="F22" s="5" t="s">
        <v>182</v>
      </c>
      <c r="G22" s="7" t="s">
        <v>1646</v>
      </c>
      <c r="H22" s="8"/>
      <c r="I22" s="8"/>
      <c r="J22" s="15">
        <f t="shared" si="0"/>
        <v>0</v>
      </c>
      <c r="K22" s="7"/>
    </row>
    <row r="23" ht="93" customHeight="1" spans="1:11">
      <c r="A23" s="5">
        <v>17</v>
      </c>
      <c r="B23" s="6" t="s">
        <v>1647</v>
      </c>
      <c r="C23" s="6" t="s">
        <v>1648</v>
      </c>
      <c r="D23" s="6" t="s">
        <v>1649</v>
      </c>
      <c r="E23" s="6"/>
      <c r="F23" s="5" t="s">
        <v>182</v>
      </c>
      <c r="G23" s="7" t="s">
        <v>1480</v>
      </c>
      <c r="H23" s="8"/>
      <c r="I23" s="8"/>
      <c r="J23" s="15">
        <f t="shared" si="0"/>
        <v>0</v>
      </c>
      <c r="K23" s="7"/>
    </row>
    <row r="24" ht="70.5" customHeight="1" spans="1:11">
      <c r="A24" s="5">
        <v>18</v>
      </c>
      <c r="B24" s="6" t="s">
        <v>1650</v>
      </c>
      <c r="C24" s="6" t="s">
        <v>1651</v>
      </c>
      <c r="D24" s="6" t="s">
        <v>1652</v>
      </c>
      <c r="E24" s="6"/>
      <c r="F24" s="5" t="s">
        <v>182</v>
      </c>
      <c r="G24" s="7" t="s">
        <v>1653</v>
      </c>
      <c r="H24" s="8"/>
      <c r="I24" s="8"/>
      <c r="J24" s="15">
        <f t="shared" si="0"/>
        <v>0</v>
      </c>
      <c r="K24" s="7"/>
    </row>
    <row r="25" ht="104.25" customHeight="1" spans="1:11">
      <c r="A25" s="5">
        <v>19</v>
      </c>
      <c r="B25" s="6" t="s">
        <v>1654</v>
      </c>
      <c r="C25" s="6" t="s">
        <v>1655</v>
      </c>
      <c r="D25" s="6" t="s">
        <v>1656</v>
      </c>
      <c r="E25" s="6"/>
      <c r="F25" s="5" t="s">
        <v>182</v>
      </c>
      <c r="G25" s="7" t="s">
        <v>1657</v>
      </c>
      <c r="H25" s="8"/>
      <c r="I25" s="8"/>
      <c r="J25" s="15">
        <f t="shared" si="0"/>
        <v>0</v>
      </c>
      <c r="K25" s="7"/>
    </row>
    <row r="26" ht="104.25" customHeight="1" spans="1:11">
      <c r="A26" s="5">
        <v>20</v>
      </c>
      <c r="B26" s="6" t="s">
        <v>1658</v>
      </c>
      <c r="C26" s="6" t="s">
        <v>1659</v>
      </c>
      <c r="D26" s="6" t="s">
        <v>1660</v>
      </c>
      <c r="E26" s="6"/>
      <c r="F26" s="5" t="s">
        <v>182</v>
      </c>
      <c r="G26" s="7" t="s">
        <v>1661</v>
      </c>
      <c r="H26" s="8"/>
      <c r="I26" s="8"/>
      <c r="J26" s="15">
        <f t="shared" si="0"/>
        <v>0</v>
      </c>
      <c r="K26" s="7"/>
    </row>
    <row r="27" ht="70.5" customHeight="1" spans="1:11">
      <c r="A27" s="5">
        <v>21</v>
      </c>
      <c r="B27" s="6" t="s">
        <v>1662</v>
      </c>
      <c r="C27" s="6" t="s">
        <v>1663</v>
      </c>
      <c r="D27" s="6" t="s">
        <v>1664</v>
      </c>
      <c r="E27" s="6"/>
      <c r="F27" s="5" t="s">
        <v>182</v>
      </c>
      <c r="G27" s="7" t="s">
        <v>1665</v>
      </c>
      <c r="H27" s="8"/>
      <c r="I27" s="8"/>
      <c r="J27" s="15">
        <f t="shared" si="0"/>
        <v>0</v>
      </c>
      <c r="K27" s="7"/>
    </row>
    <row r="28" ht="70.5" customHeight="1" spans="1:11">
      <c r="A28" s="5">
        <v>22</v>
      </c>
      <c r="B28" s="6" t="s">
        <v>1666</v>
      </c>
      <c r="C28" s="6" t="s">
        <v>1667</v>
      </c>
      <c r="D28" s="6" t="s">
        <v>1668</v>
      </c>
      <c r="E28" s="6"/>
      <c r="F28" s="5" t="s">
        <v>96</v>
      </c>
      <c r="G28" s="7" t="s">
        <v>1669</v>
      </c>
      <c r="H28" s="8"/>
      <c r="I28" s="8"/>
      <c r="J28" s="15">
        <f t="shared" si="0"/>
        <v>0</v>
      </c>
      <c r="K28" s="7"/>
    </row>
    <row r="29" ht="70.5" customHeight="1" spans="1:11">
      <c r="A29" s="5">
        <v>23</v>
      </c>
      <c r="B29" s="6" t="s">
        <v>1670</v>
      </c>
      <c r="C29" s="6" t="s">
        <v>1671</v>
      </c>
      <c r="D29" s="6" t="s">
        <v>1672</v>
      </c>
      <c r="E29" s="6"/>
      <c r="F29" s="5" t="s">
        <v>96</v>
      </c>
      <c r="G29" s="7" t="s">
        <v>1673</v>
      </c>
      <c r="H29" s="8"/>
      <c r="I29" s="8"/>
      <c r="J29" s="15">
        <f t="shared" si="0"/>
        <v>0</v>
      </c>
      <c r="K29" s="7"/>
    </row>
    <row r="30" ht="81.75" customHeight="1" spans="1:11">
      <c r="A30" s="5">
        <v>24</v>
      </c>
      <c r="B30" s="6" t="s">
        <v>1674</v>
      </c>
      <c r="C30" s="6" t="s">
        <v>1675</v>
      </c>
      <c r="D30" s="6" t="s">
        <v>1676</v>
      </c>
      <c r="E30" s="6"/>
      <c r="F30" s="5" t="s">
        <v>96</v>
      </c>
      <c r="G30" s="7" t="s">
        <v>1677</v>
      </c>
      <c r="H30" s="8"/>
      <c r="I30" s="8"/>
      <c r="J30" s="15">
        <f t="shared" si="0"/>
        <v>0</v>
      </c>
      <c r="K30" s="7"/>
    </row>
    <row r="31" ht="70.5" customHeight="1" spans="1:11">
      <c r="A31" s="5">
        <v>25</v>
      </c>
      <c r="B31" s="6" t="s">
        <v>1678</v>
      </c>
      <c r="C31" s="6" t="s">
        <v>1679</v>
      </c>
      <c r="D31" s="6" t="s">
        <v>1680</v>
      </c>
      <c r="E31" s="6"/>
      <c r="F31" s="5" t="s">
        <v>96</v>
      </c>
      <c r="G31" s="7" t="s">
        <v>1681</v>
      </c>
      <c r="H31" s="8"/>
      <c r="I31" s="8"/>
      <c r="J31" s="15">
        <f t="shared" si="0"/>
        <v>0</v>
      </c>
      <c r="K31" s="7"/>
    </row>
    <row r="32" ht="70.5" customHeight="1" spans="1:11">
      <c r="A32" s="5">
        <v>26</v>
      </c>
      <c r="B32" s="6" t="s">
        <v>1682</v>
      </c>
      <c r="C32" s="6" t="s">
        <v>1683</v>
      </c>
      <c r="D32" s="6" t="s">
        <v>1684</v>
      </c>
      <c r="E32" s="6"/>
      <c r="F32" s="5" t="s">
        <v>96</v>
      </c>
      <c r="G32" s="7" t="s">
        <v>1685</v>
      </c>
      <c r="H32" s="8"/>
      <c r="I32" s="8"/>
      <c r="J32" s="15">
        <f t="shared" si="0"/>
        <v>0</v>
      </c>
      <c r="K32" s="7"/>
    </row>
    <row r="33" ht="81.75" customHeight="1" spans="1:11">
      <c r="A33" s="5">
        <v>27</v>
      </c>
      <c r="B33" s="6" t="s">
        <v>1686</v>
      </c>
      <c r="C33" s="6" t="s">
        <v>1687</v>
      </c>
      <c r="D33" s="6" t="s">
        <v>1688</v>
      </c>
      <c r="E33" s="6"/>
      <c r="F33" s="5" t="s">
        <v>182</v>
      </c>
      <c r="G33" s="7" t="s">
        <v>1689</v>
      </c>
      <c r="H33" s="8"/>
      <c r="I33" s="8"/>
      <c r="J33" s="15">
        <f t="shared" si="0"/>
        <v>0</v>
      </c>
      <c r="K33" s="7"/>
    </row>
    <row r="34" ht="81.75" customHeight="1" spans="1:11">
      <c r="A34" s="5">
        <v>28</v>
      </c>
      <c r="B34" s="6" t="s">
        <v>445</v>
      </c>
      <c r="C34" s="6" t="s">
        <v>1690</v>
      </c>
      <c r="D34" s="6" t="s">
        <v>1691</v>
      </c>
      <c r="E34" s="6"/>
      <c r="F34" s="5" t="s">
        <v>333</v>
      </c>
      <c r="G34" s="7" t="s">
        <v>1692</v>
      </c>
      <c r="H34" s="8"/>
      <c r="I34" s="8"/>
      <c r="J34" s="15">
        <f t="shared" si="0"/>
        <v>0</v>
      </c>
      <c r="K34" s="7"/>
    </row>
    <row r="35" ht="81.75" customHeight="1" spans="1:11">
      <c r="A35" s="5">
        <v>29</v>
      </c>
      <c r="B35" s="6" t="s">
        <v>449</v>
      </c>
      <c r="C35" s="6" t="s">
        <v>1693</v>
      </c>
      <c r="D35" s="6" t="s">
        <v>1694</v>
      </c>
      <c r="E35" s="6"/>
      <c r="F35" s="5" t="s">
        <v>333</v>
      </c>
      <c r="G35" s="7" t="s">
        <v>1695</v>
      </c>
      <c r="H35" s="8"/>
      <c r="I35" s="8"/>
      <c r="J35" s="15">
        <f t="shared" si="0"/>
        <v>0</v>
      </c>
      <c r="K35" s="7"/>
    </row>
    <row r="36" ht="81.75" customHeight="1" spans="1:11">
      <c r="A36" s="5">
        <v>30</v>
      </c>
      <c r="B36" s="6" t="s">
        <v>1696</v>
      </c>
      <c r="C36" s="6" t="s">
        <v>1697</v>
      </c>
      <c r="D36" s="6" t="s">
        <v>1698</v>
      </c>
      <c r="E36" s="6"/>
      <c r="F36" s="5" t="s">
        <v>182</v>
      </c>
      <c r="G36" s="7" t="s">
        <v>1646</v>
      </c>
      <c r="H36" s="8"/>
      <c r="I36" s="8"/>
      <c r="J36" s="15">
        <f t="shared" si="0"/>
        <v>0</v>
      </c>
      <c r="K36" s="7"/>
    </row>
    <row r="37" ht="81.75" customHeight="1" spans="1:11">
      <c r="A37" s="5">
        <v>31</v>
      </c>
      <c r="B37" s="6" t="s">
        <v>1699</v>
      </c>
      <c r="C37" s="6" t="s">
        <v>1697</v>
      </c>
      <c r="D37" s="6" t="s">
        <v>1700</v>
      </c>
      <c r="E37" s="6"/>
      <c r="F37" s="5" t="s">
        <v>182</v>
      </c>
      <c r="G37" s="7" t="s">
        <v>1701</v>
      </c>
      <c r="H37" s="8"/>
      <c r="I37" s="8"/>
      <c r="J37" s="15">
        <f t="shared" si="0"/>
        <v>0</v>
      </c>
      <c r="K37" s="7"/>
    </row>
    <row r="38" ht="93" customHeight="1" spans="1:11">
      <c r="A38" s="5">
        <v>32</v>
      </c>
      <c r="B38" s="6" t="s">
        <v>526</v>
      </c>
      <c r="C38" s="6" t="s">
        <v>1702</v>
      </c>
      <c r="D38" s="6" t="s">
        <v>1703</v>
      </c>
      <c r="E38" s="6"/>
      <c r="F38" s="5" t="s">
        <v>456</v>
      </c>
      <c r="G38" s="7" t="s">
        <v>36</v>
      </c>
      <c r="H38" s="8"/>
      <c r="I38" s="8"/>
      <c r="J38" s="15">
        <f t="shared" si="0"/>
        <v>0</v>
      </c>
      <c r="K38" s="7"/>
    </row>
    <row r="39" ht="59.25" customHeight="1" spans="1:11">
      <c r="A39" s="5">
        <v>33</v>
      </c>
      <c r="B39" s="6" t="s">
        <v>537</v>
      </c>
      <c r="C39" s="6" t="s">
        <v>538</v>
      </c>
      <c r="D39" s="6" t="s">
        <v>1704</v>
      </c>
      <c r="E39" s="6"/>
      <c r="F39" s="5" t="s">
        <v>96</v>
      </c>
      <c r="G39" s="7" t="s">
        <v>1705</v>
      </c>
      <c r="H39" s="8"/>
      <c r="I39" s="8"/>
      <c r="J39" s="15">
        <f t="shared" si="0"/>
        <v>0</v>
      </c>
      <c r="K39" s="7"/>
    </row>
    <row r="40" ht="36.75" customHeight="1" spans="1:11">
      <c r="A40" s="5">
        <v>34</v>
      </c>
      <c r="B40" s="6" t="s">
        <v>1706</v>
      </c>
      <c r="C40" s="6" t="s">
        <v>1707</v>
      </c>
      <c r="D40" s="6" t="s">
        <v>1708</v>
      </c>
      <c r="E40" s="6"/>
      <c r="F40" s="5" t="s">
        <v>718</v>
      </c>
      <c r="G40" s="7" t="s">
        <v>7</v>
      </c>
      <c r="H40" s="8"/>
      <c r="I40" s="8"/>
      <c r="J40" s="15">
        <f t="shared" si="0"/>
        <v>0</v>
      </c>
      <c r="K40" s="7"/>
    </row>
    <row r="41" ht="18" customHeight="1" spans="1:11">
      <c r="A41" s="4" t="s">
        <v>550</v>
      </c>
      <c r="B41" s="4"/>
      <c r="C41" s="4"/>
      <c r="D41" s="4"/>
      <c r="E41" s="4"/>
      <c r="F41" s="4"/>
      <c r="G41" s="4"/>
      <c r="H41" s="4"/>
      <c r="I41" s="4"/>
      <c r="J41" s="16">
        <f>SUM(J7:J40)</f>
        <v>0</v>
      </c>
      <c r="K41" s="7"/>
    </row>
    <row r="42" ht="17.25" customHeight="1" spans="1:11">
      <c r="A42" s="9"/>
      <c r="B42" s="9"/>
      <c r="C42" s="9"/>
      <c r="D42" s="9"/>
      <c r="E42" s="9"/>
      <c r="F42" s="9"/>
      <c r="G42" s="9"/>
      <c r="H42" s="9"/>
      <c r="I42" s="9"/>
      <c r="J42" s="17"/>
      <c r="K42" s="9"/>
    </row>
    <row r="43" ht="17.25" customHeight="1" spans="1:11">
      <c r="A43" s="9"/>
      <c r="B43" s="9"/>
      <c r="C43" s="9"/>
      <c r="D43" s="9"/>
      <c r="E43" s="10"/>
      <c r="F43" s="10"/>
      <c r="G43" s="10"/>
      <c r="H43" s="10"/>
      <c r="I43" s="18"/>
      <c r="J43" s="19"/>
      <c r="K43" s="18"/>
    </row>
  </sheetData>
  <sheetProtection password="C6EF" sheet="1" objects="1"/>
  <mergeCells count="85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A41:I41"/>
    <mergeCell ref="A42:K42"/>
    <mergeCell ref="A43:D43"/>
    <mergeCell ref="E43:H43"/>
    <mergeCell ref="I43:K43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showGridLines="0" view="pageBreakPreview" zoomScaleNormal="100" zoomScaleSheetLayoutView="100" workbookViewId="0">
      <selection activeCell="J9" sqref="J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1709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1710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48" customHeight="1" spans="1:11">
      <c r="A7" s="5">
        <v>1</v>
      </c>
      <c r="B7" s="6" t="s">
        <v>719</v>
      </c>
      <c r="C7" s="6" t="s">
        <v>99</v>
      </c>
      <c r="D7" s="6" t="s">
        <v>1711</v>
      </c>
      <c r="E7" s="6"/>
      <c r="F7" s="5" t="s">
        <v>101</v>
      </c>
      <c r="G7" s="7" t="s">
        <v>1712</v>
      </c>
      <c r="H7" s="8"/>
      <c r="I7" s="8"/>
      <c r="J7" s="15">
        <f t="shared" ref="J7:J57" si="0">IF(G7&lt;&gt;0,ROUND(G7*ROUND(H7,2),2),"")</f>
        <v>0</v>
      </c>
      <c r="K7" s="7"/>
    </row>
    <row r="8" ht="48" customHeight="1" spans="1:11">
      <c r="A8" s="5">
        <v>2</v>
      </c>
      <c r="B8" s="6" t="s">
        <v>725</v>
      </c>
      <c r="C8" s="6" t="s">
        <v>107</v>
      </c>
      <c r="D8" s="6" t="s">
        <v>726</v>
      </c>
      <c r="E8" s="6"/>
      <c r="F8" s="5" t="s">
        <v>101</v>
      </c>
      <c r="G8" s="7" t="s">
        <v>1713</v>
      </c>
      <c r="H8" s="8"/>
      <c r="I8" s="8"/>
      <c r="J8" s="15">
        <f t="shared" si="0"/>
        <v>0</v>
      </c>
      <c r="K8" s="7"/>
    </row>
    <row r="9" ht="48" customHeight="1" spans="1:11">
      <c r="A9" s="5">
        <v>3</v>
      </c>
      <c r="B9" s="6" t="s">
        <v>728</v>
      </c>
      <c r="C9" s="6" t="s">
        <v>729</v>
      </c>
      <c r="D9" s="6" t="s">
        <v>730</v>
      </c>
      <c r="E9" s="6"/>
      <c r="F9" s="5" t="s">
        <v>101</v>
      </c>
      <c r="G9" s="7" t="s">
        <v>1714</v>
      </c>
      <c r="H9" s="8"/>
      <c r="I9" s="8"/>
      <c r="J9" s="15">
        <f t="shared" si="0"/>
        <v>0</v>
      </c>
      <c r="K9" s="7"/>
    </row>
    <row r="10" ht="81.75" customHeight="1" spans="1:11">
      <c r="A10" s="5">
        <v>4</v>
      </c>
      <c r="B10" s="6" t="s">
        <v>553</v>
      </c>
      <c r="C10" s="6" t="s">
        <v>554</v>
      </c>
      <c r="D10" s="6" t="s">
        <v>1715</v>
      </c>
      <c r="E10" s="6"/>
      <c r="F10" s="5" t="s">
        <v>556</v>
      </c>
      <c r="G10" s="7" t="s">
        <v>7</v>
      </c>
      <c r="H10" s="8"/>
      <c r="I10" s="8"/>
      <c r="J10" s="15">
        <f t="shared" si="0"/>
        <v>0</v>
      </c>
      <c r="K10" s="7"/>
    </row>
    <row r="11" ht="81.75" customHeight="1" spans="1:11">
      <c r="A11" s="5">
        <v>5</v>
      </c>
      <c r="B11" s="6" t="s">
        <v>557</v>
      </c>
      <c r="C11" s="6" t="s">
        <v>554</v>
      </c>
      <c r="D11" s="6" t="s">
        <v>1716</v>
      </c>
      <c r="E11" s="6"/>
      <c r="F11" s="5" t="s">
        <v>556</v>
      </c>
      <c r="G11" s="7" t="s">
        <v>680</v>
      </c>
      <c r="H11" s="8"/>
      <c r="I11" s="8"/>
      <c r="J11" s="15">
        <f t="shared" si="0"/>
        <v>0</v>
      </c>
      <c r="K11" s="7"/>
    </row>
    <row r="12" ht="70.5" customHeight="1" spans="1:11">
      <c r="A12" s="5">
        <v>6</v>
      </c>
      <c r="B12" s="6" t="s">
        <v>559</v>
      </c>
      <c r="C12" s="6" t="s">
        <v>554</v>
      </c>
      <c r="D12" s="6" t="s">
        <v>1717</v>
      </c>
      <c r="E12" s="6"/>
      <c r="F12" s="5" t="s">
        <v>556</v>
      </c>
      <c r="G12" s="7" t="s">
        <v>7</v>
      </c>
      <c r="H12" s="8"/>
      <c r="I12" s="8"/>
      <c r="J12" s="15">
        <f t="shared" si="0"/>
        <v>0</v>
      </c>
      <c r="K12" s="7"/>
    </row>
    <row r="13" ht="81.75" customHeight="1" spans="1:11">
      <c r="A13" s="5">
        <v>7</v>
      </c>
      <c r="B13" s="6" t="s">
        <v>561</v>
      </c>
      <c r="C13" s="6" t="s">
        <v>554</v>
      </c>
      <c r="D13" s="6" t="s">
        <v>1718</v>
      </c>
      <c r="E13" s="6"/>
      <c r="F13" s="5" t="s">
        <v>556</v>
      </c>
      <c r="G13" s="7" t="s">
        <v>7</v>
      </c>
      <c r="H13" s="8"/>
      <c r="I13" s="8"/>
      <c r="J13" s="15">
        <f t="shared" si="0"/>
        <v>0</v>
      </c>
      <c r="K13" s="7"/>
    </row>
    <row r="14" ht="59.25" customHeight="1" spans="1:11">
      <c r="A14" s="5">
        <v>8</v>
      </c>
      <c r="B14" s="6" t="s">
        <v>563</v>
      </c>
      <c r="C14" s="6" t="s">
        <v>554</v>
      </c>
      <c r="D14" s="6" t="s">
        <v>1719</v>
      </c>
      <c r="E14" s="6"/>
      <c r="F14" s="5" t="s">
        <v>556</v>
      </c>
      <c r="G14" s="7" t="s">
        <v>30</v>
      </c>
      <c r="H14" s="8"/>
      <c r="I14" s="8"/>
      <c r="J14" s="15">
        <f t="shared" si="0"/>
        <v>0</v>
      </c>
      <c r="K14" s="7"/>
    </row>
    <row r="15" ht="70.5" customHeight="1" spans="1:11">
      <c r="A15" s="5">
        <v>9</v>
      </c>
      <c r="B15" s="6" t="s">
        <v>588</v>
      </c>
      <c r="C15" s="6" t="s">
        <v>589</v>
      </c>
      <c r="D15" s="6" t="s">
        <v>590</v>
      </c>
      <c r="E15" s="6"/>
      <c r="F15" s="5" t="s">
        <v>591</v>
      </c>
      <c r="G15" s="7" t="s">
        <v>592</v>
      </c>
      <c r="H15" s="8"/>
      <c r="I15" s="8"/>
      <c r="J15" s="15">
        <f t="shared" si="0"/>
        <v>0</v>
      </c>
      <c r="K15" s="7"/>
    </row>
    <row r="16" ht="59.25" customHeight="1" spans="1:11">
      <c r="A16" s="5">
        <v>10</v>
      </c>
      <c r="B16" s="6" t="s">
        <v>593</v>
      </c>
      <c r="C16" s="6" t="s">
        <v>594</v>
      </c>
      <c r="D16" s="6" t="s">
        <v>1720</v>
      </c>
      <c r="E16" s="6"/>
      <c r="F16" s="5" t="s">
        <v>591</v>
      </c>
      <c r="G16" s="7" t="s">
        <v>1721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597</v>
      </c>
      <c r="C17" s="6" t="s">
        <v>598</v>
      </c>
      <c r="D17" s="6" t="s">
        <v>599</v>
      </c>
      <c r="E17" s="6"/>
      <c r="F17" s="5" t="s">
        <v>591</v>
      </c>
      <c r="G17" s="7" t="s">
        <v>572</v>
      </c>
      <c r="H17" s="8"/>
      <c r="I17" s="8"/>
      <c r="J17" s="15">
        <f t="shared" si="0"/>
        <v>0</v>
      </c>
      <c r="K17" s="7"/>
    </row>
    <row r="18" ht="70.5" customHeight="1" spans="1:11">
      <c r="A18" s="5">
        <v>12</v>
      </c>
      <c r="B18" s="6" t="s">
        <v>600</v>
      </c>
      <c r="C18" s="6" t="s">
        <v>594</v>
      </c>
      <c r="D18" s="6" t="s">
        <v>601</v>
      </c>
      <c r="E18" s="6"/>
      <c r="F18" s="5" t="s">
        <v>591</v>
      </c>
      <c r="G18" s="7" t="s">
        <v>32</v>
      </c>
      <c r="H18" s="8"/>
      <c r="I18" s="8"/>
      <c r="J18" s="15">
        <f t="shared" si="0"/>
        <v>0</v>
      </c>
      <c r="K18" s="7"/>
    </row>
    <row r="19" ht="59.25" customHeight="1" spans="1:11">
      <c r="A19" s="5">
        <v>13</v>
      </c>
      <c r="B19" s="6" t="s">
        <v>602</v>
      </c>
      <c r="C19" s="6" t="s">
        <v>603</v>
      </c>
      <c r="D19" s="6" t="s">
        <v>1722</v>
      </c>
      <c r="E19" s="6"/>
      <c r="F19" s="5" t="s">
        <v>591</v>
      </c>
      <c r="G19" s="7" t="s">
        <v>1723</v>
      </c>
      <c r="H19" s="8"/>
      <c r="I19" s="8"/>
      <c r="J19" s="15">
        <f t="shared" si="0"/>
        <v>0</v>
      </c>
      <c r="K19" s="7"/>
    </row>
    <row r="20" ht="70.5" customHeight="1" spans="1:11">
      <c r="A20" s="5">
        <v>14</v>
      </c>
      <c r="B20" s="6" t="s">
        <v>605</v>
      </c>
      <c r="C20" s="6" t="s">
        <v>589</v>
      </c>
      <c r="D20" s="6" t="s">
        <v>606</v>
      </c>
      <c r="E20" s="6"/>
      <c r="F20" s="5" t="s">
        <v>591</v>
      </c>
      <c r="G20" s="7" t="s">
        <v>384</v>
      </c>
      <c r="H20" s="8"/>
      <c r="I20" s="8"/>
      <c r="J20" s="15">
        <f t="shared" si="0"/>
        <v>0</v>
      </c>
      <c r="K20" s="7"/>
    </row>
    <row r="21" ht="48" customHeight="1" spans="1:11">
      <c r="A21" s="5">
        <v>15</v>
      </c>
      <c r="B21" s="6" t="s">
        <v>584</v>
      </c>
      <c r="C21" s="6" t="s">
        <v>585</v>
      </c>
      <c r="D21" s="6" t="s">
        <v>586</v>
      </c>
      <c r="E21" s="6"/>
      <c r="F21" s="5" t="s">
        <v>456</v>
      </c>
      <c r="G21" s="7" t="s">
        <v>1723</v>
      </c>
      <c r="H21" s="8"/>
      <c r="I21" s="8"/>
      <c r="J21" s="15">
        <f t="shared" si="0"/>
        <v>0</v>
      </c>
      <c r="K21" s="7"/>
    </row>
    <row r="22" ht="48" customHeight="1" spans="1:11">
      <c r="A22" s="5">
        <v>16</v>
      </c>
      <c r="B22" s="6" t="s">
        <v>608</v>
      </c>
      <c r="C22" s="6" t="s">
        <v>585</v>
      </c>
      <c r="D22" s="6" t="s">
        <v>1036</v>
      </c>
      <c r="E22" s="6"/>
      <c r="F22" s="5" t="s">
        <v>456</v>
      </c>
      <c r="G22" s="7" t="s">
        <v>1724</v>
      </c>
      <c r="H22" s="8"/>
      <c r="I22" s="8"/>
      <c r="J22" s="15">
        <f t="shared" si="0"/>
        <v>0</v>
      </c>
      <c r="K22" s="7"/>
    </row>
    <row r="23" ht="70.5" customHeight="1" spans="1:11">
      <c r="A23" s="5">
        <v>17</v>
      </c>
      <c r="B23" s="6" t="s">
        <v>622</v>
      </c>
      <c r="C23" s="6" t="s">
        <v>623</v>
      </c>
      <c r="D23" s="6" t="s">
        <v>630</v>
      </c>
      <c r="E23" s="6"/>
      <c r="F23" s="5" t="s">
        <v>333</v>
      </c>
      <c r="G23" s="7" t="s">
        <v>1725</v>
      </c>
      <c r="H23" s="8"/>
      <c r="I23" s="8"/>
      <c r="J23" s="15">
        <f t="shared" si="0"/>
        <v>0</v>
      </c>
      <c r="K23" s="7"/>
    </row>
    <row r="24" ht="70.5" customHeight="1" spans="1:11">
      <c r="A24" s="5">
        <v>18</v>
      </c>
      <c r="B24" s="6" t="s">
        <v>626</v>
      </c>
      <c r="C24" s="6" t="s">
        <v>623</v>
      </c>
      <c r="D24" s="6" t="s">
        <v>1726</v>
      </c>
      <c r="E24" s="6"/>
      <c r="F24" s="5" t="s">
        <v>333</v>
      </c>
      <c r="G24" s="7" t="s">
        <v>1727</v>
      </c>
      <c r="H24" s="8"/>
      <c r="I24" s="8"/>
      <c r="J24" s="15">
        <f t="shared" si="0"/>
        <v>0</v>
      </c>
      <c r="K24" s="7"/>
    </row>
    <row r="25" ht="70.5" customHeight="1" spans="1:11">
      <c r="A25" s="5">
        <v>19</v>
      </c>
      <c r="B25" s="6" t="s">
        <v>629</v>
      </c>
      <c r="C25" s="6" t="s">
        <v>623</v>
      </c>
      <c r="D25" s="6" t="s">
        <v>1728</v>
      </c>
      <c r="E25" s="6"/>
      <c r="F25" s="5" t="s">
        <v>333</v>
      </c>
      <c r="G25" s="7" t="s">
        <v>1729</v>
      </c>
      <c r="H25" s="8"/>
      <c r="I25" s="8"/>
      <c r="J25" s="15">
        <f t="shared" si="0"/>
        <v>0</v>
      </c>
      <c r="K25" s="7"/>
    </row>
    <row r="26" ht="70.5" customHeight="1" spans="1:11">
      <c r="A26" s="5">
        <v>20</v>
      </c>
      <c r="B26" s="6" t="s">
        <v>693</v>
      </c>
      <c r="C26" s="6" t="s">
        <v>623</v>
      </c>
      <c r="D26" s="6" t="s">
        <v>1730</v>
      </c>
      <c r="E26" s="6"/>
      <c r="F26" s="5" t="s">
        <v>333</v>
      </c>
      <c r="G26" s="7" t="s">
        <v>1731</v>
      </c>
      <c r="H26" s="8"/>
      <c r="I26" s="8"/>
      <c r="J26" s="15">
        <f t="shared" si="0"/>
        <v>0</v>
      </c>
      <c r="K26" s="7"/>
    </row>
    <row r="27" ht="70.5" customHeight="1" spans="1:11">
      <c r="A27" s="5">
        <v>21</v>
      </c>
      <c r="B27" s="6" t="s">
        <v>696</v>
      </c>
      <c r="C27" s="6" t="s">
        <v>623</v>
      </c>
      <c r="D27" s="6" t="s">
        <v>1732</v>
      </c>
      <c r="E27" s="6"/>
      <c r="F27" s="5" t="s">
        <v>333</v>
      </c>
      <c r="G27" s="7" t="s">
        <v>1733</v>
      </c>
      <c r="H27" s="8"/>
      <c r="I27" s="8"/>
      <c r="J27" s="15">
        <f t="shared" si="0"/>
        <v>0</v>
      </c>
      <c r="K27" s="7"/>
    </row>
    <row r="28" ht="70.5" customHeight="1" spans="1:11">
      <c r="A28" s="5">
        <v>22</v>
      </c>
      <c r="B28" s="6" t="s">
        <v>1734</v>
      </c>
      <c r="C28" s="6" t="s">
        <v>623</v>
      </c>
      <c r="D28" s="6" t="s">
        <v>1404</v>
      </c>
      <c r="E28" s="6"/>
      <c r="F28" s="5" t="s">
        <v>333</v>
      </c>
      <c r="G28" s="7" t="s">
        <v>1735</v>
      </c>
      <c r="H28" s="8"/>
      <c r="I28" s="8"/>
      <c r="J28" s="15">
        <f t="shared" si="0"/>
        <v>0</v>
      </c>
      <c r="K28" s="7"/>
    </row>
    <row r="29" ht="70.5" customHeight="1" spans="1:11">
      <c r="A29" s="5">
        <v>23</v>
      </c>
      <c r="B29" s="6" t="s">
        <v>632</v>
      </c>
      <c r="C29" s="6" t="s">
        <v>633</v>
      </c>
      <c r="D29" s="6" t="s">
        <v>634</v>
      </c>
      <c r="E29" s="6"/>
      <c r="F29" s="5" t="s">
        <v>333</v>
      </c>
      <c r="G29" s="7" t="s">
        <v>1736</v>
      </c>
      <c r="H29" s="8"/>
      <c r="I29" s="8"/>
      <c r="J29" s="15">
        <f t="shared" si="0"/>
        <v>0</v>
      </c>
      <c r="K29" s="7"/>
    </row>
    <row r="30" ht="70.5" customHeight="1" spans="1:11">
      <c r="A30" s="5">
        <v>24</v>
      </c>
      <c r="B30" s="6" t="s">
        <v>636</v>
      </c>
      <c r="C30" s="6" t="s">
        <v>633</v>
      </c>
      <c r="D30" s="6" t="s">
        <v>637</v>
      </c>
      <c r="E30" s="6"/>
      <c r="F30" s="5" t="s">
        <v>333</v>
      </c>
      <c r="G30" s="7" t="s">
        <v>1737</v>
      </c>
      <c r="H30" s="8"/>
      <c r="I30" s="8"/>
      <c r="J30" s="15">
        <f t="shared" si="0"/>
        <v>0</v>
      </c>
      <c r="K30" s="7"/>
    </row>
    <row r="31" ht="59.25" customHeight="1" spans="1:11">
      <c r="A31" s="5">
        <v>25</v>
      </c>
      <c r="B31" s="6" t="s">
        <v>1063</v>
      </c>
      <c r="C31" s="6" t="s">
        <v>1064</v>
      </c>
      <c r="D31" s="6" t="s">
        <v>1738</v>
      </c>
      <c r="E31" s="6"/>
      <c r="F31" s="5" t="s">
        <v>333</v>
      </c>
      <c r="G31" s="7" t="s">
        <v>1739</v>
      </c>
      <c r="H31" s="8"/>
      <c r="I31" s="8"/>
      <c r="J31" s="15">
        <f t="shared" si="0"/>
        <v>0</v>
      </c>
      <c r="K31" s="7"/>
    </row>
    <row r="32" ht="59.25" customHeight="1" spans="1:11">
      <c r="A32" s="5">
        <v>26</v>
      </c>
      <c r="B32" s="6" t="s">
        <v>1067</v>
      </c>
      <c r="C32" s="6" t="s">
        <v>1064</v>
      </c>
      <c r="D32" s="6" t="s">
        <v>1740</v>
      </c>
      <c r="E32" s="6"/>
      <c r="F32" s="5" t="s">
        <v>333</v>
      </c>
      <c r="G32" s="7" t="s">
        <v>1741</v>
      </c>
      <c r="H32" s="8"/>
      <c r="I32" s="8"/>
      <c r="J32" s="15">
        <f t="shared" si="0"/>
        <v>0</v>
      </c>
      <c r="K32" s="7"/>
    </row>
    <row r="33" ht="70.5" customHeight="1" spans="1:11">
      <c r="A33" s="5">
        <v>27</v>
      </c>
      <c r="B33" s="6" t="s">
        <v>1070</v>
      </c>
      <c r="C33" s="6" t="s">
        <v>1071</v>
      </c>
      <c r="D33" s="6" t="s">
        <v>1742</v>
      </c>
      <c r="E33" s="6"/>
      <c r="F33" s="5" t="s">
        <v>456</v>
      </c>
      <c r="G33" s="7" t="s">
        <v>36</v>
      </c>
      <c r="H33" s="8"/>
      <c r="I33" s="8"/>
      <c r="J33" s="15">
        <f t="shared" si="0"/>
        <v>0</v>
      </c>
      <c r="K33" s="7"/>
    </row>
    <row r="34" ht="70.5" customHeight="1" spans="1:11">
      <c r="A34" s="5">
        <v>28</v>
      </c>
      <c r="B34" s="6" t="s">
        <v>1073</v>
      </c>
      <c r="C34" s="6" t="s">
        <v>1071</v>
      </c>
      <c r="D34" s="6" t="s">
        <v>1743</v>
      </c>
      <c r="E34" s="6"/>
      <c r="F34" s="5" t="s">
        <v>456</v>
      </c>
      <c r="G34" s="7" t="s">
        <v>1744</v>
      </c>
      <c r="H34" s="8"/>
      <c r="I34" s="8"/>
      <c r="J34" s="15">
        <f t="shared" si="0"/>
        <v>0</v>
      </c>
      <c r="K34" s="7"/>
    </row>
    <row r="35" ht="59.25" customHeight="1" spans="1:11">
      <c r="A35" s="5">
        <v>29</v>
      </c>
      <c r="B35" s="6" t="s">
        <v>648</v>
      </c>
      <c r="C35" s="6" t="s">
        <v>649</v>
      </c>
      <c r="D35" s="6" t="s">
        <v>650</v>
      </c>
      <c r="E35" s="6"/>
      <c r="F35" s="5" t="s">
        <v>333</v>
      </c>
      <c r="G35" s="7" t="s">
        <v>1745</v>
      </c>
      <c r="H35" s="8"/>
      <c r="I35" s="8"/>
      <c r="J35" s="15">
        <f t="shared" si="0"/>
        <v>0</v>
      </c>
      <c r="K35" s="7"/>
    </row>
    <row r="36" ht="48" customHeight="1" spans="1:11">
      <c r="A36" s="5">
        <v>30</v>
      </c>
      <c r="B36" s="6" t="s">
        <v>665</v>
      </c>
      <c r="C36" s="6" t="s">
        <v>666</v>
      </c>
      <c r="D36" s="6" t="s">
        <v>667</v>
      </c>
      <c r="E36" s="6"/>
      <c r="F36" s="5" t="s">
        <v>668</v>
      </c>
      <c r="G36" s="7" t="s">
        <v>7</v>
      </c>
      <c r="H36" s="8"/>
      <c r="I36" s="8"/>
      <c r="J36" s="15">
        <f t="shared" si="0"/>
        <v>0</v>
      </c>
      <c r="K36" s="7"/>
    </row>
    <row r="37" ht="36.75" customHeight="1" spans="1:11">
      <c r="A37" s="5">
        <v>31</v>
      </c>
      <c r="B37" s="6" t="s">
        <v>669</v>
      </c>
      <c r="C37" s="6" t="s">
        <v>670</v>
      </c>
      <c r="D37" s="6" t="s">
        <v>671</v>
      </c>
      <c r="E37" s="6"/>
      <c r="F37" s="5" t="s">
        <v>668</v>
      </c>
      <c r="G37" s="7" t="s">
        <v>7</v>
      </c>
      <c r="H37" s="8"/>
      <c r="I37" s="8"/>
      <c r="J37" s="15">
        <f t="shared" si="0"/>
        <v>0</v>
      </c>
      <c r="K37" s="7"/>
    </row>
    <row r="38" ht="36.75" customHeight="1" spans="1:11">
      <c r="A38" s="5">
        <v>32</v>
      </c>
      <c r="B38" s="6" t="s">
        <v>715</v>
      </c>
      <c r="C38" s="6" t="s">
        <v>716</v>
      </c>
      <c r="D38" s="6" t="s">
        <v>717</v>
      </c>
      <c r="E38" s="6"/>
      <c r="F38" s="5" t="s">
        <v>718</v>
      </c>
      <c r="G38" s="7" t="s">
        <v>7</v>
      </c>
      <c r="H38" s="8"/>
      <c r="I38" s="8"/>
      <c r="J38" s="15">
        <f t="shared" si="0"/>
        <v>0</v>
      </c>
      <c r="K38" s="7"/>
    </row>
    <row r="39" ht="59.25" customHeight="1" spans="1:11">
      <c r="A39" s="5">
        <v>33</v>
      </c>
      <c r="B39" s="6" t="s">
        <v>1746</v>
      </c>
      <c r="C39" s="6" t="s">
        <v>99</v>
      </c>
      <c r="D39" s="6" t="s">
        <v>720</v>
      </c>
      <c r="E39" s="6"/>
      <c r="F39" s="5" t="s">
        <v>101</v>
      </c>
      <c r="G39" s="7" t="s">
        <v>1747</v>
      </c>
      <c r="H39" s="8"/>
      <c r="I39" s="8"/>
      <c r="J39" s="15">
        <f t="shared" si="0"/>
        <v>0</v>
      </c>
      <c r="K39" s="7"/>
    </row>
    <row r="40" ht="48" customHeight="1" spans="1:11">
      <c r="A40" s="5">
        <v>34</v>
      </c>
      <c r="B40" s="6" t="s">
        <v>1748</v>
      </c>
      <c r="C40" s="6" t="s">
        <v>107</v>
      </c>
      <c r="D40" s="6" t="s">
        <v>726</v>
      </c>
      <c r="E40" s="6"/>
      <c r="F40" s="5" t="s">
        <v>101</v>
      </c>
      <c r="G40" s="7" t="s">
        <v>1747</v>
      </c>
      <c r="H40" s="8"/>
      <c r="I40" s="8"/>
      <c r="J40" s="15">
        <f t="shared" si="0"/>
        <v>0</v>
      </c>
      <c r="K40" s="7"/>
    </row>
    <row r="41" ht="104.25" customHeight="1" spans="1:11">
      <c r="A41" s="5">
        <v>35</v>
      </c>
      <c r="B41" s="6" t="s">
        <v>458</v>
      </c>
      <c r="C41" s="6" t="s">
        <v>459</v>
      </c>
      <c r="D41" s="6" t="s">
        <v>1749</v>
      </c>
      <c r="E41" s="6"/>
      <c r="F41" s="5" t="s">
        <v>333</v>
      </c>
      <c r="G41" s="7" t="s">
        <v>1750</v>
      </c>
      <c r="H41" s="8"/>
      <c r="I41" s="8"/>
      <c r="J41" s="15">
        <f t="shared" si="0"/>
        <v>0</v>
      </c>
      <c r="K41" s="7"/>
    </row>
    <row r="42" ht="104.25" customHeight="1" spans="1:11">
      <c r="A42" s="5">
        <v>36</v>
      </c>
      <c r="B42" s="6" t="s">
        <v>750</v>
      </c>
      <c r="C42" s="6" t="s">
        <v>459</v>
      </c>
      <c r="D42" s="6" t="s">
        <v>1751</v>
      </c>
      <c r="E42" s="6"/>
      <c r="F42" s="5" t="s">
        <v>333</v>
      </c>
      <c r="G42" s="7" t="s">
        <v>32</v>
      </c>
      <c r="H42" s="8"/>
      <c r="I42" s="8"/>
      <c r="J42" s="15">
        <f t="shared" si="0"/>
        <v>0</v>
      </c>
      <c r="K42" s="7"/>
    </row>
    <row r="43" ht="48" customHeight="1" spans="1:11">
      <c r="A43" s="5">
        <v>37</v>
      </c>
      <c r="B43" s="6" t="s">
        <v>798</v>
      </c>
      <c r="C43" s="6" t="s">
        <v>799</v>
      </c>
      <c r="D43" s="6" t="s">
        <v>1752</v>
      </c>
      <c r="E43" s="6"/>
      <c r="F43" s="5" t="s">
        <v>456</v>
      </c>
      <c r="G43" s="7" t="s">
        <v>490</v>
      </c>
      <c r="H43" s="8"/>
      <c r="I43" s="8"/>
      <c r="J43" s="15">
        <f t="shared" si="0"/>
        <v>0</v>
      </c>
      <c r="K43" s="7"/>
    </row>
    <row r="44" ht="59.25" customHeight="1" spans="1:11">
      <c r="A44" s="5">
        <v>38</v>
      </c>
      <c r="B44" s="6" t="s">
        <v>1753</v>
      </c>
      <c r="C44" s="6" t="s">
        <v>99</v>
      </c>
      <c r="D44" s="6" t="s">
        <v>720</v>
      </c>
      <c r="E44" s="6"/>
      <c r="F44" s="5" t="s">
        <v>101</v>
      </c>
      <c r="G44" s="7" t="s">
        <v>1754</v>
      </c>
      <c r="H44" s="8"/>
      <c r="I44" s="8"/>
      <c r="J44" s="15">
        <f t="shared" si="0"/>
        <v>0</v>
      </c>
      <c r="K44" s="7"/>
    </row>
    <row r="45" ht="48" customHeight="1" spans="1:11">
      <c r="A45" s="5">
        <v>39</v>
      </c>
      <c r="B45" s="6" t="s">
        <v>1755</v>
      </c>
      <c r="C45" s="6" t="s">
        <v>107</v>
      </c>
      <c r="D45" s="6" t="s">
        <v>726</v>
      </c>
      <c r="E45" s="6"/>
      <c r="F45" s="5" t="s">
        <v>101</v>
      </c>
      <c r="G45" s="7" t="s">
        <v>1756</v>
      </c>
      <c r="H45" s="8"/>
      <c r="I45" s="8"/>
      <c r="J45" s="15">
        <f t="shared" si="0"/>
        <v>0</v>
      </c>
      <c r="K45" s="7"/>
    </row>
    <row r="46" ht="48" customHeight="1" spans="1:11">
      <c r="A46" s="5">
        <v>40</v>
      </c>
      <c r="B46" s="6" t="s">
        <v>1757</v>
      </c>
      <c r="C46" s="6" t="s">
        <v>729</v>
      </c>
      <c r="D46" s="6" t="s">
        <v>730</v>
      </c>
      <c r="E46" s="6"/>
      <c r="F46" s="5" t="s">
        <v>101</v>
      </c>
      <c r="G46" s="7" t="s">
        <v>1758</v>
      </c>
      <c r="H46" s="8"/>
      <c r="I46" s="8"/>
      <c r="J46" s="15">
        <f t="shared" si="0"/>
        <v>0</v>
      </c>
      <c r="K46" s="7"/>
    </row>
    <row r="47" ht="81.75" customHeight="1" spans="1:11">
      <c r="A47" s="5">
        <v>41</v>
      </c>
      <c r="B47" s="6" t="s">
        <v>753</v>
      </c>
      <c r="C47" s="6" t="s">
        <v>459</v>
      </c>
      <c r="D47" s="6" t="s">
        <v>1759</v>
      </c>
      <c r="E47" s="6"/>
      <c r="F47" s="5" t="s">
        <v>333</v>
      </c>
      <c r="G47" s="7" t="s">
        <v>1760</v>
      </c>
      <c r="H47" s="8"/>
      <c r="I47" s="8"/>
      <c r="J47" s="15">
        <f t="shared" si="0"/>
        <v>0</v>
      </c>
      <c r="K47" s="7"/>
    </row>
    <row r="48" ht="93" customHeight="1" spans="1:11">
      <c r="A48" s="5">
        <v>42</v>
      </c>
      <c r="B48" s="6" t="s">
        <v>756</v>
      </c>
      <c r="C48" s="6" t="s">
        <v>459</v>
      </c>
      <c r="D48" s="6" t="s">
        <v>1761</v>
      </c>
      <c r="E48" s="6"/>
      <c r="F48" s="5" t="s">
        <v>333</v>
      </c>
      <c r="G48" s="7" t="s">
        <v>1762</v>
      </c>
      <c r="H48" s="8"/>
      <c r="I48" s="8"/>
      <c r="J48" s="15">
        <f t="shared" si="0"/>
        <v>0</v>
      </c>
      <c r="K48" s="7"/>
    </row>
    <row r="49" ht="48" customHeight="1" spans="1:11">
      <c r="A49" s="5">
        <v>43</v>
      </c>
      <c r="B49" s="6" t="s">
        <v>821</v>
      </c>
      <c r="C49" s="6" t="s">
        <v>1763</v>
      </c>
      <c r="D49" s="6" t="s">
        <v>1764</v>
      </c>
      <c r="E49" s="6"/>
      <c r="F49" s="5" t="s">
        <v>824</v>
      </c>
      <c r="G49" s="7" t="s">
        <v>817</v>
      </c>
      <c r="H49" s="8"/>
      <c r="I49" s="8"/>
      <c r="J49" s="15">
        <f t="shared" si="0"/>
        <v>0</v>
      </c>
      <c r="K49" s="7"/>
    </row>
    <row r="50" ht="93" customHeight="1" spans="1:11">
      <c r="A50" s="5">
        <v>44</v>
      </c>
      <c r="B50" s="6" t="s">
        <v>1765</v>
      </c>
      <c r="C50" s="6" t="s">
        <v>1766</v>
      </c>
      <c r="D50" s="6" t="s">
        <v>1767</v>
      </c>
      <c r="E50" s="6"/>
      <c r="F50" s="5" t="s">
        <v>333</v>
      </c>
      <c r="G50" s="7" t="s">
        <v>36</v>
      </c>
      <c r="H50" s="8"/>
      <c r="I50" s="8"/>
      <c r="J50" s="15">
        <f t="shared" si="0"/>
        <v>0</v>
      </c>
      <c r="K50" s="7"/>
    </row>
    <row r="51" ht="93" customHeight="1" spans="1:11">
      <c r="A51" s="5">
        <v>45</v>
      </c>
      <c r="B51" s="6" t="s">
        <v>1768</v>
      </c>
      <c r="C51" s="6" t="s">
        <v>1766</v>
      </c>
      <c r="D51" s="6" t="s">
        <v>1769</v>
      </c>
      <c r="E51" s="6"/>
      <c r="F51" s="5" t="s">
        <v>333</v>
      </c>
      <c r="G51" s="7" t="s">
        <v>1770</v>
      </c>
      <c r="H51" s="8"/>
      <c r="I51" s="8"/>
      <c r="J51" s="15">
        <f t="shared" si="0"/>
        <v>0</v>
      </c>
      <c r="K51" s="7"/>
    </row>
    <row r="52" ht="93" customHeight="1" spans="1:11">
      <c r="A52" s="5">
        <v>46</v>
      </c>
      <c r="B52" s="6" t="s">
        <v>770</v>
      </c>
      <c r="C52" s="6" t="s">
        <v>771</v>
      </c>
      <c r="D52" s="6" t="s">
        <v>1771</v>
      </c>
      <c r="E52" s="6"/>
      <c r="F52" s="5" t="s">
        <v>456</v>
      </c>
      <c r="G52" s="7" t="s">
        <v>30</v>
      </c>
      <c r="H52" s="8"/>
      <c r="I52" s="8"/>
      <c r="J52" s="15">
        <f t="shared" si="0"/>
        <v>0</v>
      </c>
      <c r="K52" s="7"/>
    </row>
    <row r="53" ht="59.25" customHeight="1" spans="1:11">
      <c r="A53" s="5">
        <v>47</v>
      </c>
      <c r="B53" s="6" t="s">
        <v>783</v>
      </c>
      <c r="C53" s="6" t="s">
        <v>784</v>
      </c>
      <c r="D53" s="6" t="s">
        <v>1772</v>
      </c>
      <c r="E53" s="6"/>
      <c r="F53" s="5" t="s">
        <v>456</v>
      </c>
      <c r="G53" s="7" t="s">
        <v>36</v>
      </c>
      <c r="H53" s="8"/>
      <c r="I53" s="8"/>
      <c r="J53" s="15">
        <f t="shared" si="0"/>
        <v>0</v>
      </c>
      <c r="K53" s="7"/>
    </row>
    <row r="54" ht="59.25" customHeight="1" spans="1:11">
      <c r="A54" s="5">
        <v>48</v>
      </c>
      <c r="B54" s="6" t="s">
        <v>786</v>
      </c>
      <c r="C54" s="6" t="s">
        <v>784</v>
      </c>
      <c r="D54" s="6" t="s">
        <v>1773</v>
      </c>
      <c r="E54" s="6"/>
      <c r="F54" s="5" t="s">
        <v>456</v>
      </c>
      <c r="G54" s="7" t="s">
        <v>36</v>
      </c>
      <c r="H54" s="8"/>
      <c r="I54" s="8"/>
      <c r="J54" s="15">
        <f t="shared" si="0"/>
        <v>0</v>
      </c>
      <c r="K54" s="7"/>
    </row>
    <row r="55" ht="59.25" customHeight="1" spans="1:11">
      <c r="A55" s="5">
        <v>49</v>
      </c>
      <c r="B55" s="6" t="s">
        <v>1774</v>
      </c>
      <c r="C55" s="6" t="s">
        <v>1775</v>
      </c>
      <c r="D55" s="6" t="s">
        <v>1776</v>
      </c>
      <c r="E55" s="6"/>
      <c r="F55" s="5" t="s">
        <v>456</v>
      </c>
      <c r="G55" s="7" t="s">
        <v>36</v>
      </c>
      <c r="H55" s="8"/>
      <c r="I55" s="8"/>
      <c r="J55" s="15">
        <f t="shared" si="0"/>
        <v>0</v>
      </c>
      <c r="K55" s="7"/>
    </row>
    <row r="56" ht="48" customHeight="1" spans="1:11">
      <c r="A56" s="5">
        <v>50</v>
      </c>
      <c r="B56" s="6" t="s">
        <v>1777</v>
      </c>
      <c r="C56" s="6" t="s">
        <v>1778</v>
      </c>
      <c r="D56" s="6" t="s">
        <v>1779</v>
      </c>
      <c r="E56" s="6"/>
      <c r="F56" s="5" t="s">
        <v>556</v>
      </c>
      <c r="G56" s="7" t="s">
        <v>36</v>
      </c>
      <c r="H56" s="8"/>
      <c r="I56" s="8"/>
      <c r="J56" s="15">
        <f t="shared" si="0"/>
        <v>0</v>
      </c>
      <c r="K56" s="7"/>
    </row>
    <row r="57" ht="48" customHeight="1" spans="1:11">
      <c r="A57" s="5">
        <v>51</v>
      </c>
      <c r="B57" s="6" t="s">
        <v>1780</v>
      </c>
      <c r="C57" s="6" t="s">
        <v>1781</v>
      </c>
      <c r="D57" s="6" t="s">
        <v>1782</v>
      </c>
      <c r="E57" s="6"/>
      <c r="F57" s="5" t="s">
        <v>556</v>
      </c>
      <c r="G57" s="7" t="s">
        <v>36</v>
      </c>
      <c r="H57" s="8"/>
      <c r="I57" s="8"/>
      <c r="J57" s="15">
        <f t="shared" si="0"/>
        <v>0</v>
      </c>
      <c r="K57" s="7"/>
    </row>
    <row r="58" ht="18" customHeight="1" spans="1:11">
      <c r="A58" s="4" t="s">
        <v>550</v>
      </c>
      <c r="B58" s="4"/>
      <c r="C58" s="4"/>
      <c r="D58" s="4"/>
      <c r="E58" s="4"/>
      <c r="F58" s="4"/>
      <c r="G58" s="4"/>
      <c r="H58" s="14"/>
      <c r="I58" s="14"/>
      <c r="J58" s="16">
        <f>SUM(J7:J57)</f>
        <v>0</v>
      </c>
      <c r="K58" s="7"/>
    </row>
    <row r="59" ht="17.25" customHeight="1" spans="1:11">
      <c r="A59" s="9"/>
      <c r="B59" s="9"/>
      <c r="C59" s="9"/>
      <c r="D59" s="9"/>
      <c r="E59" s="9"/>
      <c r="F59" s="9"/>
      <c r="G59" s="9"/>
      <c r="H59" s="17"/>
      <c r="I59" s="17"/>
      <c r="J59" s="17"/>
      <c r="K59" s="9"/>
    </row>
    <row r="60" ht="17.25" customHeight="1" spans="1:11">
      <c r="A60" s="9"/>
      <c r="B60" s="9"/>
      <c r="C60" s="9"/>
      <c r="D60" s="9"/>
      <c r="E60" s="10"/>
      <c r="F60" s="10"/>
      <c r="G60" s="10"/>
      <c r="H60" s="21"/>
      <c r="I60" s="19"/>
      <c r="J60" s="19"/>
      <c r="K60" s="18"/>
    </row>
  </sheetData>
  <sheetProtection password="C6EF" sheet="1" objects="1"/>
  <mergeCells count="119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A58:I58"/>
    <mergeCell ref="A59:K59"/>
    <mergeCell ref="A60:D60"/>
    <mergeCell ref="E60:H60"/>
    <mergeCell ref="I60:K60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showGridLines="0" view="pageBreakPreview" zoomScaleNormal="100" zoomScaleSheetLayoutView="100" workbookViewId="0">
      <selection activeCell="J9" sqref="J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1783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1784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1785</v>
      </c>
      <c r="H7" s="8"/>
      <c r="I7" s="8"/>
      <c r="J7" s="15">
        <f t="shared" ref="J7:J44" si="0"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1786</v>
      </c>
      <c r="H8" s="8"/>
      <c r="I8" s="8"/>
      <c r="J8" s="15">
        <f t="shared" si="0"/>
        <v>0</v>
      </c>
      <c r="K8" s="7"/>
    </row>
    <row r="9" ht="115.5" customHeight="1" spans="1:11">
      <c r="A9" s="5">
        <v>3</v>
      </c>
      <c r="B9" s="6" t="s">
        <v>106</v>
      </c>
      <c r="C9" s="6" t="s">
        <v>107</v>
      </c>
      <c r="D9" s="6" t="s">
        <v>1180</v>
      </c>
      <c r="E9" s="6"/>
      <c r="F9" s="5" t="s">
        <v>101</v>
      </c>
      <c r="G9" s="7" t="s">
        <v>1787</v>
      </c>
      <c r="H9" s="8"/>
      <c r="I9" s="8"/>
      <c r="J9" s="15">
        <f t="shared" si="0"/>
        <v>0</v>
      </c>
      <c r="K9" s="7"/>
    </row>
    <row r="10" ht="115.5" customHeight="1" spans="1:11">
      <c r="A10" s="5">
        <v>4</v>
      </c>
      <c r="B10" s="6" t="s">
        <v>110</v>
      </c>
      <c r="C10" s="6" t="s">
        <v>1788</v>
      </c>
      <c r="D10" s="6" t="s">
        <v>1789</v>
      </c>
      <c r="E10" s="6"/>
      <c r="F10" s="5" t="s">
        <v>101</v>
      </c>
      <c r="G10" s="7" t="s">
        <v>1790</v>
      </c>
      <c r="H10" s="8"/>
      <c r="I10" s="8"/>
      <c r="J10" s="15">
        <f t="shared" si="0"/>
        <v>0</v>
      </c>
      <c r="K10" s="7"/>
    </row>
    <row r="11" ht="59.25" customHeight="1" spans="1:11">
      <c r="A11" s="5">
        <v>5</v>
      </c>
      <c r="B11" s="6" t="s">
        <v>1182</v>
      </c>
      <c r="C11" s="6" t="s">
        <v>729</v>
      </c>
      <c r="D11" s="6" t="s">
        <v>1183</v>
      </c>
      <c r="E11" s="6"/>
      <c r="F11" s="5" t="s">
        <v>101</v>
      </c>
      <c r="G11" s="7" t="s">
        <v>1791</v>
      </c>
      <c r="H11" s="8"/>
      <c r="I11" s="8"/>
      <c r="J11" s="15">
        <f t="shared" si="0"/>
        <v>0</v>
      </c>
      <c r="K11" s="7"/>
    </row>
    <row r="12" ht="126.75" customHeight="1" spans="1:11">
      <c r="A12" s="5">
        <v>6</v>
      </c>
      <c r="B12" s="6" t="s">
        <v>117</v>
      </c>
      <c r="C12" s="6" t="s">
        <v>118</v>
      </c>
      <c r="D12" s="6" t="s">
        <v>1792</v>
      </c>
      <c r="E12" s="6"/>
      <c r="F12" s="5" t="s">
        <v>101</v>
      </c>
      <c r="G12" s="7" t="s">
        <v>1793</v>
      </c>
      <c r="H12" s="8"/>
      <c r="I12" s="8"/>
      <c r="J12" s="15">
        <f t="shared" si="0"/>
        <v>0</v>
      </c>
      <c r="K12" s="7"/>
    </row>
    <row r="13" ht="115.5" customHeight="1" spans="1:11">
      <c r="A13" s="5">
        <v>7</v>
      </c>
      <c r="B13" s="6" t="s">
        <v>1794</v>
      </c>
      <c r="C13" s="6" t="s">
        <v>1795</v>
      </c>
      <c r="D13" s="6" t="s">
        <v>1197</v>
      </c>
      <c r="E13" s="6"/>
      <c r="F13" s="5" t="s">
        <v>101</v>
      </c>
      <c r="G13" s="7" t="s">
        <v>1796</v>
      </c>
      <c r="H13" s="8"/>
      <c r="I13" s="8"/>
      <c r="J13" s="15">
        <f t="shared" si="0"/>
        <v>0</v>
      </c>
      <c r="K13" s="7"/>
    </row>
    <row r="14" ht="126.75" customHeight="1" spans="1:11">
      <c r="A14" s="5">
        <v>8</v>
      </c>
      <c r="B14" s="6" t="s">
        <v>888</v>
      </c>
      <c r="C14" s="6" t="s">
        <v>889</v>
      </c>
      <c r="D14" s="6" t="s">
        <v>1797</v>
      </c>
      <c r="E14" s="6"/>
      <c r="F14" s="5" t="s">
        <v>101</v>
      </c>
      <c r="G14" s="7" t="s">
        <v>1798</v>
      </c>
      <c r="H14" s="8"/>
      <c r="I14" s="8"/>
      <c r="J14" s="15">
        <f t="shared" si="0"/>
        <v>0</v>
      </c>
      <c r="K14" s="7"/>
    </row>
    <row r="15" ht="115.5" customHeight="1" spans="1:11">
      <c r="A15" s="5">
        <v>9</v>
      </c>
      <c r="B15" s="6" t="s">
        <v>149</v>
      </c>
      <c r="C15" s="6" t="s">
        <v>150</v>
      </c>
      <c r="D15" s="6" t="s">
        <v>1197</v>
      </c>
      <c r="E15" s="6"/>
      <c r="F15" s="5" t="s">
        <v>101</v>
      </c>
      <c r="G15" s="7" t="s">
        <v>1799</v>
      </c>
      <c r="H15" s="8"/>
      <c r="I15" s="8"/>
      <c r="J15" s="15">
        <f t="shared" si="0"/>
        <v>0</v>
      </c>
      <c r="K15" s="7"/>
    </row>
    <row r="16" ht="115.5" customHeight="1" spans="1:11">
      <c r="A16" s="5">
        <v>10</v>
      </c>
      <c r="B16" s="6" t="s">
        <v>1800</v>
      </c>
      <c r="C16" s="6" t="s">
        <v>1801</v>
      </c>
      <c r="D16" s="6" t="s">
        <v>1802</v>
      </c>
      <c r="E16" s="6"/>
      <c r="F16" s="5" t="s">
        <v>101</v>
      </c>
      <c r="G16" s="7" t="s">
        <v>1803</v>
      </c>
      <c r="H16" s="8"/>
      <c r="I16" s="8"/>
      <c r="J16" s="15">
        <f t="shared" si="0"/>
        <v>0</v>
      </c>
      <c r="K16" s="7"/>
    </row>
    <row r="17" ht="115.5" customHeight="1" spans="1:11">
      <c r="A17" s="5">
        <v>11</v>
      </c>
      <c r="B17" s="6" t="s">
        <v>175</v>
      </c>
      <c r="C17" s="6" t="s">
        <v>176</v>
      </c>
      <c r="D17" s="6" t="s">
        <v>1197</v>
      </c>
      <c r="E17" s="6"/>
      <c r="F17" s="5" t="s">
        <v>96</v>
      </c>
      <c r="G17" s="7" t="s">
        <v>1804</v>
      </c>
      <c r="H17" s="8"/>
      <c r="I17" s="8"/>
      <c r="J17" s="15">
        <f t="shared" si="0"/>
        <v>0</v>
      </c>
      <c r="K17" s="7"/>
    </row>
    <row r="18" ht="93" customHeight="1" spans="1:11">
      <c r="A18" s="5">
        <v>12</v>
      </c>
      <c r="B18" s="6" t="s">
        <v>179</v>
      </c>
      <c r="C18" s="6" t="s">
        <v>180</v>
      </c>
      <c r="D18" s="6" t="s">
        <v>188</v>
      </c>
      <c r="E18" s="6"/>
      <c r="F18" s="5" t="s">
        <v>182</v>
      </c>
      <c r="G18" s="7" t="s">
        <v>1805</v>
      </c>
      <c r="H18" s="8"/>
      <c r="I18" s="8"/>
      <c r="J18" s="15">
        <f t="shared" si="0"/>
        <v>0</v>
      </c>
      <c r="K18" s="7"/>
    </row>
    <row r="19" ht="93" customHeight="1" spans="1:11">
      <c r="A19" s="5">
        <v>13</v>
      </c>
      <c r="B19" s="6" t="s">
        <v>184</v>
      </c>
      <c r="C19" s="6" t="s">
        <v>180</v>
      </c>
      <c r="D19" s="6" t="s">
        <v>191</v>
      </c>
      <c r="E19" s="6"/>
      <c r="F19" s="5" t="s">
        <v>182</v>
      </c>
      <c r="G19" s="7" t="s">
        <v>1806</v>
      </c>
      <c r="H19" s="8"/>
      <c r="I19" s="8"/>
      <c r="J19" s="15">
        <f t="shared" si="0"/>
        <v>0</v>
      </c>
      <c r="K19" s="7"/>
    </row>
    <row r="20" ht="59.25" customHeight="1" spans="1:11">
      <c r="A20" s="5">
        <v>14</v>
      </c>
      <c r="B20" s="6" t="s">
        <v>187</v>
      </c>
      <c r="C20" s="6" t="s">
        <v>180</v>
      </c>
      <c r="D20" s="6" t="s">
        <v>197</v>
      </c>
      <c r="E20" s="6"/>
      <c r="F20" s="5" t="s">
        <v>182</v>
      </c>
      <c r="G20" s="7" t="s">
        <v>1807</v>
      </c>
      <c r="H20" s="8"/>
      <c r="I20" s="8"/>
      <c r="J20" s="15">
        <f t="shared" si="0"/>
        <v>0</v>
      </c>
      <c r="K20" s="7"/>
    </row>
    <row r="21" ht="59.25" customHeight="1" spans="1:11">
      <c r="A21" s="5">
        <v>15</v>
      </c>
      <c r="B21" s="6" t="s">
        <v>190</v>
      </c>
      <c r="C21" s="6" t="s">
        <v>180</v>
      </c>
      <c r="D21" s="6" t="s">
        <v>200</v>
      </c>
      <c r="E21" s="6"/>
      <c r="F21" s="5" t="s">
        <v>182</v>
      </c>
      <c r="G21" s="7" t="s">
        <v>1808</v>
      </c>
      <c r="H21" s="8"/>
      <c r="I21" s="8"/>
      <c r="J21" s="15">
        <f t="shared" si="0"/>
        <v>0</v>
      </c>
      <c r="K21" s="7"/>
    </row>
    <row r="22" ht="81.75" customHeight="1" spans="1:11">
      <c r="A22" s="5">
        <v>16</v>
      </c>
      <c r="B22" s="6" t="s">
        <v>1525</v>
      </c>
      <c r="C22" s="6" t="s">
        <v>1809</v>
      </c>
      <c r="D22" s="6" t="s">
        <v>1810</v>
      </c>
      <c r="E22" s="6"/>
      <c r="F22" s="5" t="s">
        <v>96</v>
      </c>
      <c r="G22" s="7" t="s">
        <v>1811</v>
      </c>
      <c r="H22" s="8"/>
      <c r="I22" s="8"/>
      <c r="J22" s="15">
        <f t="shared" si="0"/>
        <v>0</v>
      </c>
      <c r="K22" s="7"/>
    </row>
    <row r="23" ht="216.75" customHeight="1" spans="1:11">
      <c r="A23" s="5">
        <v>17</v>
      </c>
      <c r="B23" s="6" t="s">
        <v>1589</v>
      </c>
      <c r="C23" s="6" t="s">
        <v>1590</v>
      </c>
      <c r="D23" s="6" t="s">
        <v>1812</v>
      </c>
      <c r="E23" s="6"/>
      <c r="F23" s="5" t="s">
        <v>96</v>
      </c>
      <c r="G23" s="7" t="s">
        <v>1813</v>
      </c>
      <c r="H23" s="8"/>
      <c r="I23" s="8"/>
      <c r="J23" s="15">
        <f t="shared" si="0"/>
        <v>0</v>
      </c>
      <c r="K23" s="7"/>
    </row>
    <row r="24" ht="261.75" customHeight="1" spans="1:11">
      <c r="A24" s="5">
        <v>18</v>
      </c>
      <c r="B24" s="6" t="s">
        <v>1814</v>
      </c>
      <c r="C24" s="6" t="s">
        <v>1590</v>
      </c>
      <c r="D24" s="6" t="s">
        <v>1815</v>
      </c>
      <c r="E24" s="6"/>
      <c r="F24" s="5" t="s">
        <v>96</v>
      </c>
      <c r="G24" s="7" t="s">
        <v>1816</v>
      </c>
      <c r="H24" s="8"/>
      <c r="I24" s="8"/>
      <c r="J24" s="15">
        <f t="shared" si="0"/>
        <v>0</v>
      </c>
      <c r="K24" s="7"/>
    </row>
    <row r="25" ht="59.25" customHeight="1" spans="1:11">
      <c r="A25" s="5">
        <v>19</v>
      </c>
      <c r="B25" s="6" t="s">
        <v>317</v>
      </c>
      <c r="C25" s="6" t="s">
        <v>318</v>
      </c>
      <c r="D25" s="6" t="s">
        <v>1817</v>
      </c>
      <c r="E25" s="6"/>
      <c r="F25" s="5" t="s">
        <v>96</v>
      </c>
      <c r="G25" s="7" t="s">
        <v>592</v>
      </c>
      <c r="H25" s="8"/>
      <c r="I25" s="8"/>
      <c r="J25" s="15">
        <f t="shared" si="0"/>
        <v>0</v>
      </c>
      <c r="K25" s="7"/>
    </row>
    <row r="26" ht="81.75" customHeight="1" spans="1:11">
      <c r="A26" s="5">
        <v>20</v>
      </c>
      <c r="B26" s="6" t="s">
        <v>1818</v>
      </c>
      <c r="C26" s="6" t="s">
        <v>1819</v>
      </c>
      <c r="D26" s="6" t="s">
        <v>1820</v>
      </c>
      <c r="E26" s="6"/>
      <c r="F26" s="5" t="s">
        <v>333</v>
      </c>
      <c r="G26" s="7" t="s">
        <v>1821</v>
      </c>
      <c r="H26" s="8"/>
      <c r="I26" s="8"/>
      <c r="J26" s="15">
        <f t="shared" si="0"/>
        <v>0</v>
      </c>
      <c r="K26" s="7"/>
    </row>
    <row r="27" ht="183" customHeight="1" spans="1:11">
      <c r="A27" s="5">
        <v>21</v>
      </c>
      <c r="B27" s="6" t="s">
        <v>1271</v>
      </c>
      <c r="C27" s="6" t="s">
        <v>1822</v>
      </c>
      <c r="D27" s="6" t="s">
        <v>1823</v>
      </c>
      <c r="E27" s="6"/>
      <c r="F27" s="5" t="s">
        <v>96</v>
      </c>
      <c r="G27" s="7" t="s">
        <v>1824</v>
      </c>
      <c r="H27" s="8"/>
      <c r="I27" s="8"/>
      <c r="J27" s="15">
        <f t="shared" si="0"/>
        <v>0</v>
      </c>
      <c r="K27" s="7"/>
    </row>
    <row r="28" ht="126.75" customHeight="1" spans="1:11">
      <c r="A28" s="5">
        <v>22</v>
      </c>
      <c r="B28" s="6" t="s">
        <v>240</v>
      </c>
      <c r="C28" s="6" t="s">
        <v>241</v>
      </c>
      <c r="D28" s="6" t="s">
        <v>1825</v>
      </c>
      <c r="E28" s="6"/>
      <c r="F28" s="5" t="s">
        <v>96</v>
      </c>
      <c r="G28" s="7" t="s">
        <v>1826</v>
      </c>
      <c r="H28" s="8"/>
      <c r="I28" s="8"/>
      <c r="J28" s="15">
        <f t="shared" si="0"/>
        <v>0</v>
      </c>
      <c r="K28" s="7"/>
    </row>
    <row r="29" ht="93" customHeight="1" spans="1:11">
      <c r="A29" s="5">
        <v>23</v>
      </c>
      <c r="B29" s="6" t="s">
        <v>257</v>
      </c>
      <c r="C29" s="6" t="s">
        <v>258</v>
      </c>
      <c r="D29" s="6" t="s">
        <v>1827</v>
      </c>
      <c r="E29" s="6"/>
      <c r="F29" s="5" t="s">
        <v>96</v>
      </c>
      <c r="G29" s="7" t="s">
        <v>1828</v>
      </c>
      <c r="H29" s="8"/>
      <c r="I29" s="8"/>
      <c r="J29" s="15">
        <f t="shared" si="0"/>
        <v>0</v>
      </c>
      <c r="K29" s="7"/>
    </row>
    <row r="30" ht="149.25" customHeight="1" spans="1:11">
      <c r="A30" s="5">
        <v>24</v>
      </c>
      <c r="B30" s="6" t="s">
        <v>1829</v>
      </c>
      <c r="C30" s="6" t="s">
        <v>1830</v>
      </c>
      <c r="D30" s="6" t="s">
        <v>1831</v>
      </c>
      <c r="E30" s="6"/>
      <c r="F30" s="5" t="s">
        <v>96</v>
      </c>
      <c r="G30" s="7" t="s">
        <v>1832</v>
      </c>
      <c r="H30" s="8"/>
      <c r="I30" s="8"/>
      <c r="J30" s="15">
        <f t="shared" si="0"/>
        <v>0</v>
      </c>
      <c r="K30" s="7"/>
    </row>
    <row r="31" ht="160.5" customHeight="1" spans="1:11">
      <c r="A31" s="5">
        <v>25</v>
      </c>
      <c r="B31" s="6" t="s">
        <v>289</v>
      </c>
      <c r="C31" s="6" t="s">
        <v>1268</v>
      </c>
      <c r="D31" s="6" t="s">
        <v>1833</v>
      </c>
      <c r="E31" s="6"/>
      <c r="F31" s="5" t="s">
        <v>96</v>
      </c>
      <c r="G31" s="7" t="s">
        <v>1834</v>
      </c>
      <c r="H31" s="8"/>
      <c r="I31" s="8"/>
      <c r="J31" s="15">
        <f t="shared" si="0"/>
        <v>0</v>
      </c>
      <c r="K31" s="7"/>
    </row>
    <row r="32" ht="183" customHeight="1" spans="1:11">
      <c r="A32" s="5">
        <v>26</v>
      </c>
      <c r="B32" s="6" t="s">
        <v>297</v>
      </c>
      <c r="C32" s="6" t="s">
        <v>1268</v>
      </c>
      <c r="D32" s="6" t="s">
        <v>1835</v>
      </c>
      <c r="E32" s="6"/>
      <c r="F32" s="5" t="s">
        <v>96</v>
      </c>
      <c r="G32" s="7" t="s">
        <v>1005</v>
      </c>
      <c r="H32" s="8"/>
      <c r="I32" s="8"/>
      <c r="J32" s="15">
        <f t="shared" si="0"/>
        <v>0</v>
      </c>
      <c r="K32" s="7"/>
    </row>
    <row r="33" ht="126.75" customHeight="1" spans="1:11">
      <c r="A33" s="5">
        <v>27</v>
      </c>
      <c r="B33" s="6" t="s">
        <v>282</v>
      </c>
      <c r="C33" s="6" t="s">
        <v>283</v>
      </c>
      <c r="D33" s="6" t="s">
        <v>1836</v>
      </c>
      <c r="E33" s="6"/>
      <c r="F33" s="5" t="s">
        <v>96</v>
      </c>
      <c r="G33" s="7" t="s">
        <v>1837</v>
      </c>
      <c r="H33" s="8"/>
      <c r="I33" s="8"/>
      <c r="J33" s="15">
        <f t="shared" si="0"/>
        <v>0</v>
      </c>
      <c r="K33" s="7"/>
    </row>
    <row r="34" ht="149.25" customHeight="1" spans="1:11">
      <c r="A34" s="5">
        <v>28</v>
      </c>
      <c r="B34" s="6" t="s">
        <v>278</v>
      </c>
      <c r="C34" s="6" t="s">
        <v>279</v>
      </c>
      <c r="D34" s="6" t="s">
        <v>1838</v>
      </c>
      <c r="E34" s="6"/>
      <c r="F34" s="5" t="s">
        <v>96</v>
      </c>
      <c r="G34" s="7" t="s">
        <v>1839</v>
      </c>
      <c r="H34" s="8"/>
      <c r="I34" s="8"/>
      <c r="J34" s="15">
        <f t="shared" si="0"/>
        <v>0</v>
      </c>
      <c r="K34" s="7"/>
    </row>
    <row r="35" ht="104.25" customHeight="1" spans="1:11">
      <c r="A35" s="5">
        <v>29</v>
      </c>
      <c r="B35" s="6" t="s">
        <v>299</v>
      </c>
      <c r="C35" s="6" t="s">
        <v>300</v>
      </c>
      <c r="D35" s="6" t="s">
        <v>1840</v>
      </c>
      <c r="E35" s="6"/>
      <c r="F35" s="5" t="s">
        <v>96</v>
      </c>
      <c r="G35" s="7" t="s">
        <v>1826</v>
      </c>
      <c r="H35" s="8"/>
      <c r="I35" s="8"/>
      <c r="J35" s="15">
        <f t="shared" si="0"/>
        <v>0</v>
      </c>
      <c r="K35" s="7"/>
    </row>
    <row r="36" ht="70.5" customHeight="1" spans="1:11">
      <c r="A36" s="5">
        <v>30</v>
      </c>
      <c r="B36" s="6" t="s">
        <v>422</v>
      </c>
      <c r="C36" s="6" t="s">
        <v>423</v>
      </c>
      <c r="D36" s="6" t="s">
        <v>1841</v>
      </c>
      <c r="E36" s="6"/>
      <c r="F36" s="5" t="s">
        <v>333</v>
      </c>
      <c r="G36" s="7" t="s">
        <v>1842</v>
      </c>
      <c r="H36" s="8"/>
      <c r="I36" s="8"/>
      <c r="J36" s="15">
        <f t="shared" si="0"/>
        <v>0</v>
      </c>
      <c r="K36" s="7"/>
    </row>
    <row r="37" ht="70.5" customHeight="1" spans="1:11">
      <c r="A37" s="5">
        <v>31</v>
      </c>
      <c r="B37" s="6" t="s">
        <v>415</v>
      </c>
      <c r="C37" s="6" t="s">
        <v>416</v>
      </c>
      <c r="D37" s="6" t="s">
        <v>1843</v>
      </c>
      <c r="E37" s="6"/>
      <c r="F37" s="5" t="s">
        <v>333</v>
      </c>
      <c r="G37" s="7" t="s">
        <v>1844</v>
      </c>
      <c r="H37" s="8"/>
      <c r="I37" s="8"/>
      <c r="J37" s="15">
        <f t="shared" si="0"/>
        <v>0</v>
      </c>
      <c r="K37" s="7"/>
    </row>
    <row r="38" ht="70.5" customHeight="1" spans="1:11">
      <c r="A38" s="5">
        <v>32</v>
      </c>
      <c r="B38" s="6" t="s">
        <v>1845</v>
      </c>
      <c r="C38" s="6" t="s">
        <v>1846</v>
      </c>
      <c r="D38" s="6" t="s">
        <v>1847</v>
      </c>
      <c r="E38" s="6"/>
      <c r="F38" s="5" t="s">
        <v>96</v>
      </c>
      <c r="G38" s="7" t="s">
        <v>1848</v>
      </c>
      <c r="H38" s="8"/>
      <c r="I38" s="8"/>
      <c r="J38" s="15">
        <f t="shared" si="0"/>
        <v>0</v>
      </c>
      <c r="K38" s="7"/>
    </row>
    <row r="39" ht="81.75" customHeight="1" spans="1:11">
      <c r="A39" s="5">
        <v>33</v>
      </c>
      <c r="B39" s="6" t="s">
        <v>1849</v>
      </c>
      <c r="C39" s="6" t="s">
        <v>1850</v>
      </c>
      <c r="D39" s="6" t="s">
        <v>1851</v>
      </c>
      <c r="E39" s="6"/>
      <c r="F39" s="5" t="s">
        <v>1852</v>
      </c>
      <c r="G39" s="7" t="s">
        <v>1853</v>
      </c>
      <c r="H39" s="8"/>
      <c r="I39" s="8"/>
      <c r="J39" s="15">
        <f t="shared" si="0"/>
        <v>0</v>
      </c>
      <c r="K39" s="7"/>
    </row>
    <row r="40" ht="115.5" customHeight="1" spans="1:11">
      <c r="A40" s="5">
        <v>34</v>
      </c>
      <c r="B40" s="6" t="s">
        <v>1854</v>
      </c>
      <c r="C40" s="6" t="s">
        <v>1850</v>
      </c>
      <c r="D40" s="6" t="s">
        <v>1855</v>
      </c>
      <c r="E40" s="6"/>
      <c r="F40" s="5" t="s">
        <v>1852</v>
      </c>
      <c r="G40" s="7" t="s">
        <v>1856</v>
      </c>
      <c r="H40" s="8"/>
      <c r="I40" s="8"/>
      <c r="J40" s="15">
        <f t="shared" si="0"/>
        <v>0</v>
      </c>
      <c r="K40" s="7"/>
    </row>
    <row r="41" ht="115.5" customHeight="1" spans="1:11">
      <c r="A41" s="5">
        <v>35</v>
      </c>
      <c r="B41" s="6" t="s">
        <v>1857</v>
      </c>
      <c r="C41" s="6" t="s">
        <v>1858</v>
      </c>
      <c r="D41" s="6" t="s">
        <v>1859</v>
      </c>
      <c r="E41" s="6"/>
      <c r="F41" s="5" t="s">
        <v>1852</v>
      </c>
      <c r="G41" s="7" t="s">
        <v>1860</v>
      </c>
      <c r="H41" s="8"/>
      <c r="I41" s="8"/>
      <c r="J41" s="15">
        <f t="shared" si="0"/>
        <v>0</v>
      </c>
      <c r="K41" s="7"/>
    </row>
    <row r="42" ht="59.25" customHeight="1" spans="1:11">
      <c r="A42" s="5">
        <v>36</v>
      </c>
      <c r="B42" s="6" t="s">
        <v>1580</v>
      </c>
      <c r="C42" s="6" t="s">
        <v>1861</v>
      </c>
      <c r="D42" s="6" t="s">
        <v>1862</v>
      </c>
      <c r="E42" s="6"/>
      <c r="F42" s="5" t="s">
        <v>96</v>
      </c>
      <c r="G42" s="7" t="s">
        <v>1863</v>
      </c>
      <c r="H42" s="8"/>
      <c r="I42" s="8"/>
      <c r="J42" s="15">
        <f t="shared" si="0"/>
        <v>0</v>
      </c>
      <c r="K42" s="7"/>
    </row>
    <row r="43" ht="59.25" customHeight="1" spans="1:11">
      <c r="A43" s="5">
        <v>37</v>
      </c>
      <c r="B43" s="6" t="s">
        <v>529</v>
      </c>
      <c r="C43" s="6" t="s">
        <v>530</v>
      </c>
      <c r="D43" s="6" t="s">
        <v>1864</v>
      </c>
      <c r="E43" s="6"/>
      <c r="F43" s="5" t="s">
        <v>96</v>
      </c>
      <c r="G43" s="7" t="s">
        <v>1785</v>
      </c>
      <c r="H43" s="8"/>
      <c r="I43" s="8"/>
      <c r="J43" s="15">
        <f t="shared" si="0"/>
        <v>0</v>
      </c>
      <c r="K43" s="7"/>
    </row>
    <row r="44" ht="59.25" customHeight="1" spans="1:11">
      <c r="A44" s="5">
        <v>38</v>
      </c>
      <c r="B44" s="6" t="s">
        <v>547</v>
      </c>
      <c r="C44" s="6" t="s">
        <v>548</v>
      </c>
      <c r="D44" s="6" t="s">
        <v>1865</v>
      </c>
      <c r="E44" s="6"/>
      <c r="F44" s="5" t="s">
        <v>96</v>
      </c>
      <c r="G44" s="7" t="s">
        <v>1785</v>
      </c>
      <c r="H44" s="8"/>
      <c r="I44" s="8"/>
      <c r="J44" s="15">
        <f t="shared" si="0"/>
        <v>0</v>
      </c>
      <c r="K44" s="7"/>
    </row>
    <row r="45" ht="18" customHeight="1" spans="1:11">
      <c r="A45" s="4" t="s">
        <v>550</v>
      </c>
      <c r="B45" s="4"/>
      <c r="C45" s="4"/>
      <c r="D45" s="4"/>
      <c r="E45" s="4"/>
      <c r="F45" s="4"/>
      <c r="G45" s="4"/>
      <c r="H45" s="4"/>
      <c r="I45" s="4"/>
      <c r="J45" s="16">
        <f>SUM(J7:J44)</f>
        <v>0</v>
      </c>
      <c r="K45" s="7"/>
    </row>
    <row r="46" ht="17.25" customHeight="1" spans="1:11">
      <c r="A46" s="9"/>
      <c r="B46" s="9"/>
      <c r="C46" s="9"/>
      <c r="D46" s="9"/>
      <c r="E46" s="9"/>
      <c r="F46" s="9"/>
      <c r="G46" s="9"/>
      <c r="H46" s="9"/>
      <c r="I46" s="9"/>
      <c r="J46" s="17"/>
      <c r="K46" s="9"/>
    </row>
    <row r="47" ht="17.25" customHeight="1" spans="1:11">
      <c r="A47" s="9"/>
      <c r="B47" s="9"/>
      <c r="C47" s="9"/>
      <c r="D47" s="9"/>
      <c r="E47" s="10"/>
      <c r="F47" s="10"/>
      <c r="G47" s="10"/>
      <c r="H47" s="10"/>
      <c r="I47" s="18"/>
      <c r="J47" s="19"/>
      <c r="K47" s="18"/>
    </row>
  </sheetData>
  <sheetProtection password="C6EF" sheet="1" objects="1"/>
  <mergeCells count="93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A45:I45"/>
    <mergeCell ref="A46:K46"/>
    <mergeCell ref="A47:D47"/>
    <mergeCell ref="E47:H47"/>
    <mergeCell ref="I47:K47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view="pageBreakPreview" zoomScaleNormal="100" zoomScaleSheetLayoutView="100" workbookViewId="0">
      <selection activeCell="J9" sqref="J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1866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1867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59.25" customHeight="1" spans="1:11">
      <c r="A7" s="5">
        <v>1</v>
      </c>
      <c r="B7" s="6" t="s">
        <v>1868</v>
      </c>
      <c r="C7" s="6" t="s">
        <v>1869</v>
      </c>
      <c r="D7" s="6" t="s">
        <v>1870</v>
      </c>
      <c r="E7" s="6"/>
      <c r="F7" s="5" t="s">
        <v>101</v>
      </c>
      <c r="G7" s="7" t="s">
        <v>1871</v>
      </c>
      <c r="H7" s="8"/>
      <c r="I7" s="8"/>
      <c r="J7" s="15">
        <f t="shared" ref="J7:J30" si="0">IF(G7&lt;&gt;0,ROUND(G7*ROUND(H7,2),2),"")</f>
        <v>0</v>
      </c>
      <c r="K7" s="7"/>
    </row>
    <row r="8" ht="104.25" customHeight="1" spans="1:11">
      <c r="A8" s="5">
        <v>2</v>
      </c>
      <c r="B8" s="6" t="s">
        <v>106</v>
      </c>
      <c r="C8" s="6" t="s">
        <v>107</v>
      </c>
      <c r="D8" s="6" t="s">
        <v>1872</v>
      </c>
      <c r="E8" s="6"/>
      <c r="F8" s="5" t="s">
        <v>101</v>
      </c>
      <c r="G8" s="7" t="s">
        <v>1873</v>
      </c>
      <c r="H8" s="8"/>
      <c r="I8" s="8"/>
      <c r="J8" s="15">
        <f t="shared" si="0"/>
        <v>0</v>
      </c>
      <c r="K8" s="7"/>
    </row>
    <row r="9" ht="70.5" customHeight="1" spans="1:11">
      <c r="A9" s="5">
        <v>3</v>
      </c>
      <c r="B9" s="6" t="s">
        <v>728</v>
      </c>
      <c r="C9" s="6" t="s">
        <v>729</v>
      </c>
      <c r="D9" s="6" t="s">
        <v>1874</v>
      </c>
      <c r="E9" s="6"/>
      <c r="F9" s="5" t="s">
        <v>101</v>
      </c>
      <c r="G9" s="7" t="s">
        <v>1875</v>
      </c>
      <c r="H9" s="8"/>
      <c r="I9" s="8"/>
      <c r="J9" s="15">
        <f t="shared" si="0"/>
        <v>0</v>
      </c>
      <c r="K9" s="7"/>
    </row>
    <row r="10" ht="171.75" customHeight="1" spans="1:11">
      <c r="A10" s="5">
        <v>4</v>
      </c>
      <c r="B10" s="6" t="s">
        <v>1876</v>
      </c>
      <c r="C10" s="6" t="s">
        <v>1877</v>
      </c>
      <c r="D10" s="6" t="s">
        <v>1878</v>
      </c>
      <c r="E10" s="6"/>
      <c r="F10" s="5" t="s">
        <v>96</v>
      </c>
      <c r="G10" s="7" t="s">
        <v>1879</v>
      </c>
      <c r="H10" s="8"/>
      <c r="I10" s="8"/>
      <c r="J10" s="15">
        <f t="shared" si="0"/>
        <v>0</v>
      </c>
      <c r="K10" s="7"/>
    </row>
    <row r="11" ht="138" customHeight="1" spans="1:11">
      <c r="A11" s="5">
        <v>5</v>
      </c>
      <c r="B11" s="6" t="s">
        <v>1880</v>
      </c>
      <c r="C11" s="6" t="s">
        <v>1881</v>
      </c>
      <c r="D11" s="6" t="s">
        <v>1882</v>
      </c>
      <c r="E11" s="6"/>
      <c r="F11" s="5" t="s">
        <v>96</v>
      </c>
      <c r="G11" s="7" t="s">
        <v>1883</v>
      </c>
      <c r="H11" s="8"/>
      <c r="I11" s="8"/>
      <c r="J11" s="15">
        <f t="shared" si="0"/>
        <v>0</v>
      </c>
      <c r="K11" s="7"/>
    </row>
    <row r="12" ht="138" customHeight="1" spans="1:11">
      <c r="A12" s="5">
        <v>6</v>
      </c>
      <c r="B12" s="6" t="s">
        <v>1884</v>
      </c>
      <c r="C12" s="6" t="s">
        <v>1885</v>
      </c>
      <c r="D12" s="6" t="s">
        <v>1886</v>
      </c>
      <c r="E12" s="6"/>
      <c r="F12" s="5" t="s">
        <v>96</v>
      </c>
      <c r="G12" s="7" t="s">
        <v>1887</v>
      </c>
      <c r="H12" s="8"/>
      <c r="I12" s="8"/>
      <c r="J12" s="15">
        <f t="shared" si="0"/>
        <v>0</v>
      </c>
      <c r="K12" s="7"/>
    </row>
    <row r="13" ht="93" customHeight="1" spans="1:11">
      <c r="A13" s="5">
        <v>7</v>
      </c>
      <c r="B13" s="6" t="s">
        <v>1888</v>
      </c>
      <c r="C13" s="6" t="s">
        <v>1889</v>
      </c>
      <c r="D13" s="6" t="s">
        <v>1890</v>
      </c>
      <c r="E13" s="6"/>
      <c r="F13" s="5" t="s">
        <v>333</v>
      </c>
      <c r="G13" s="7" t="s">
        <v>1891</v>
      </c>
      <c r="H13" s="8"/>
      <c r="I13" s="8"/>
      <c r="J13" s="15">
        <f t="shared" si="0"/>
        <v>0</v>
      </c>
      <c r="K13" s="7"/>
    </row>
    <row r="14" ht="70.5" customHeight="1" spans="1:11">
      <c r="A14" s="5">
        <v>8</v>
      </c>
      <c r="B14" s="6" t="s">
        <v>1892</v>
      </c>
      <c r="C14" s="6" t="s">
        <v>1893</v>
      </c>
      <c r="D14" s="6" t="s">
        <v>1894</v>
      </c>
      <c r="E14" s="6"/>
      <c r="F14" s="5" t="s">
        <v>333</v>
      </c>
      <c r="G14" s="7" t="s">
        <v>1895</v>
      </c>
      <c r="H14" s="8"/>
      <c r="I14" s="8"/>
      <c r="J14" s="15">
        <f t="shared" si="0"/>
        <v>0</v>
      </c>
      <c r="K14" s="7"/>
    </row>
    <row r="15" ht="104.25" customHeight="1" spans="1:11">
      <c r="A15" s="5">
        <v>9</v>
      </c>
      <c r="B15" s="6" t="s">
        <v>1896</v>
      </c>
      <c r="C15" s="6" t="s">
        <v>1897</v>
      </c>
      <c r="D15" s="6" t="s">
        <v>1898</v>
      </c>
      <c r="E15" s="6"/>
      <c r="F15" s="5" t="s">
        <v>333</v>
      </c>
      <c r="G15" s="7" t="s">
        <v>1131</v>
      </c>
      <c r="H15" s="8"/>
      <c r="I15" s="8"/>
      <c r="J15" s="15">
        <f t="shared" si="0"/>
        <v>0</v>
      </c>
      <c r="K15" s="7"/>
    </row>
    <row r="16" ht="59.25" customHeight="1" spans="1:11">
      <c r="A16" s="5">
        <v>10</v>
      </c>
      <c r="B16" s="6" t="s">
        <v>1899</v>
      </c>
      <c r="C16" s="6" t="s">
        <v>1900</v>
      </c>
      <c r="D16" s="6" t="s">
        <v>1901</v>
      </c>
      <c r="E16" s="6"/>
      <c r="F16" s="5" t="s">
        <v>333</v>
      </c>
      <c r="G16" s="7" t="s">
        <v>1131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719</v>
      </c>
      <c r="C17" s="6" t="s">
        <v>99</v>
      </c>
      <c r="D17" s="6" t="s">
        <v>1902</v>
      </c>
      <c r="E17" s="6"/>
      <c r="F17" s="5" t="s">
        <v>101</v>
      </c>
      <c r="G17" s="7" t="s">
        <v>1903</v>
      </c>
      <c r="H17" s="8"/>
      <c r="I17" s="8"/>
      <c r="J17" s="15">
        <f t="shared" si="0"/>
        <v>0</v>
      </c>
      <c r="K17" s="7"/>
    </row>
    <row r="18" ht="70.5" customHeight="1" spans="1:11">
      <c r="A18" s="5">
        <v>12</v>
      </c>
      <c r="B18" s="6" t="s">
        <v>725</v>
      </c>
      <c r="C18" s="6" t="s">
        <v>107</v>
      </c>
      <c r="D18" s="6" t="s">
        <v>1904</v>
      </c>
      <c r="E18" s="6"/>
      <c r="F18" s="5" t="s">
        <v>101</v>
      </c>
      <c r="G18" s="7" t="s">
        <v>1905</v>
      </c>
      <c r="H18" s="8"/>
      <c r="I18" s="8"/>
      <c r="J18" s="15">
        <f t="shared" si="0"/>
        <v>0</v>
      </c>
      <c r="K18" s="7"/>
    </row>
    <row r="19" ht="81.75" customHeight="1" spans="1:11">
      <c r="A19" s="5">
        <v>13</v>
      </c>
      <c r="B19" s="6" t="s">
        <v>117</v>
      </c>
      <c r="C19" s="6" t="s">
        <v>118</v>
      </c>
      <c r="D19" s="6" t="s">
        <v>1906</v>
      </c>
      <c r="E19" s="6"/>
      <c r="F19" s="5" t="s">
        <v>101</v>
      </c>
      <c r="G19" s="7" t="s">
        <v>1907</v>
      </c>
      <c r="H19" s="8"/>
      <c r="I19" s="8"/>
      <c r="J19" s="15">
        <f t="shared" si="0"/>
        <v>0</v>
      </c>
      <c r="K19" s="7"/>
    </row>
    <row r="20" ht="70.5" customHeight="1" spans="1:11">
      <c r="A20" s="5">
        <v>14</v>
      </c>
      <c r="B20" s="6" t="s">
        <v>113</v>
      </c>
      <c r="C20" s="6" t="s">
        <v>114</v>
      </c>
      <c r="D20" s="6" t="s">
        <v>1908</v>
      </c>
      <c r="E20" s="6"/>
      <c r="F20" s="5" t="s">
        <v>101</v>
      </c>
      <c r="G20" s="7" t="s">
        <v>1909</v>
      </c>
      <c r="H20" s="8"/>
      <c r="I20" s="8"/>
      <c r="J20" s="15">
        <f t="shared" si="0"/>
        <v>0</v>
      </c>
      <c r="K20" s="7"/>
    </row>
    <row r="21" ht="409.5" customHeight="1" spans="1:11">
      <c r="A21" s="5">
        <v>15</v>
      </c>
      <c r="B21" s="6" t="s">
        <v>1910</v>
      </c>
      <c r="C21" s="6" t="s">
        <v>1911</v>
      </c>
      <c r="D21" s="6" t="s">
        <v>1912</v>
      </c>
      <c r="E21" s="6"/>
      <c r="F21" s="5" t="s">
        <v>333</v>
      </c>
      <c r="G21" s="7" t="s">
        <v>1913</v>
      </c>
      <c r="H21" s="8"/>
      <c r="I21" s="8"/>
      <c r="J21" s="15">
        <f t="shared" si="0"/>
        <v>0</v>
      </c>
      <c r="K21" s="7"/>
    </row>
    <row r="22" ht="284.25" customHeight="1" spans="1:11">
      <c r="A22" s="5">
        <v>16</v>
      </c>
      <c r="B22" s="6" t="s">
        <v>1914</v>
      </c>
      <c r="C22" s="6" t="s">
        <v>1915</v>
      </c>
      <c r="D22" s="6" t="s">
        <v>1916</v>
      </c>
      <c r="E22" s="6"/>
      <c r="F22" s="5" t="s">
        <v>333</v>
      </c>
      <c r="G22" s="7" t="s">
        <v>1917</v>
      </c>
      <c r="H22" s="8"/>
      <c r="I22" s="8"/>
      <c r="J22" s="15">
        <f t="shared" si="0"/>
        <v>0</v>
      </c>
      <c r="K22" s="7"/>
    </row>
    <row r="23" ht="138" customHeight="1" spans="1:11">
      <c r="A23" s="5">
        <v>17</v>
      </c>
      <c r="B23" s="6" t="s">
        <v>121</v>
      </c>
      <c r="C23" s="6" t="s">
        <v>118</v>
      </c>
      <c r="D23" s="6" t="s">
        <v>1918</v>
      </c>
      <c r="E23" s="6"/>
      <c r="F23" s="5" t="s">
        <v>101</v>
      </c>
      <c r="G23" s="7" t="s">
        <v>1919</v>
      </c>
      <c r="H23" s="8"/>
      <c r="I23" s="8"/>
      <c r="J23" s="15">
        <f t="shared" si="0"/>
        <v>0</v>
      </c>
      <c r="K23" s="7"/>
    </row>
    <row r="24" ht="138" customHeight="1" spans="1:11">
      <c r="A24" s="5">
        <v>18</v>
      </c>
      <c r="B24" s="6" t="s">
        <v>124</v>
      </c>
      <c r="C24" s="6" t="s">
        <v>1920</v>
      </c>
      <c r="D24" s="6" t="s">
        <v>1921</v>
      </c>
      <c r="E24" s="6"/>
      <c r="F24" s="5" t="s">
        <v>101</v>
      </c>
      <c r="G24" s="7" t="s">
        <v>1922</v>
      </c>
      <c r="H24" s="8"/>
      <c r="I24" s="8"/>
      <c r="J24" s="15">
        <f t="shared" si="0"/>
        <v>0</v>
      </c>
      <c r="K24" s="7"/>
    </row>
    <row r="25" ht="93" customHeight="1" spans="1:11">
      <c r="A25" s="5">
        <v>19</v>
      </c>
      <c r="B25" s="6" t="s">
        <v>1362</v>
      </c>
      <c r="C25" s="6" t="s">
        <v>114</v>
      </c>
      <c r="D25" s="6" t="s">
        <v>1923</v>
      </c>
      <c r="E25" s="6"/>
      <c r="F25" s="5" t="s">
        <v>101</v>
      </c>
      <c r="G25" s="7" t="s">
        <v>1924</v>
      </c>
      <c r="H25" s="8"/>
      <c r="I25" s="8"/>
      <c r="J25" s="15">
        <f t="shared" si="0"/>
        <v>0</v>
      </c>
      <c r="K25" s="7"/>
    </row>
    <row r="26" ht="126.75" customHeight="1" spans="1:11">
      <c r="A26" s="5">
        <v>20</v>
      </c>
      <c r="B26" s="6" t="s">
        <v>278</v>
      </c>
      <c r="C26" s="6" t="s">
        <v>279</v>
      </c>
      <c r="D26" s="6" t="s">
        <v>1925</v>
      </c>
      <c r="E26" s="6"/>
      <c r="F26" s="5" t="s">
        <v>96</v>
      </c>
      <c r="G26" s="7" t="s">
        <v>1926</v>
      </c>
      <c r="H26" s="8"/>
      <c r="I26" s="8"/>
      <c r="J26" s="15">
        <f t="shared" si="0"/>
        <v>0</v>
      </c>
      <c r="K26" s="7"/>
    </row>
    <row r="27" ht="126.75" customHeight="1" spans="1:11">
      <c r="A27" s="5">
        <v>21</v>
      </c>
      <c r="B27" s="6" t="s">
        <v>240</v>
      </c>
      <c r="C27" s="6" t="s">
        <v>241</v>
      </c>
      <c r="D27" s="6" t="s">
        <v>1927</v>
      </c>
      <c r="E27" s="6"/>
      <c r="F27" s="5" t="s">
        <v>96</v>
      </c>
      <c r="G27" s="7" t="s">
        <v>1928</v>
      </c>
      <c r="H27" s="8"/>
      <c r="I27" s="8"/>
      <c r="J27" s="15">
        <f t="shared" si="0"/>
        <v>0</v>
      </c>
      <c r="K27" s="7"/>
    </row>
    <row r="28" ht="93" customHeight="1" spans="1:11">
      <c r="A28" s="5">
        <v>22</v>
      </c>
      <c r="B28" s="6" t="s">
        <v>1929</v>
      </c>
      <c r="C28" s="6" t="s">
        <v>1930</v>
      </c>
      <c r="D28" s="6" t="s">
        <v>1931</v>
      </c>
      <c r="E28" s="6"/>
      <c r="F28" s="5" t="s">
        <v>1614</v>
      </c>
      <c r="G28" s="7" t="s">
        <v>10</v>
      </c>
      <c r="H28" s="8"/>
      <c r="I28" s="8"/>
      <c r="J28" s="15">
        <f t="shared" si="0"/>
        <v>0</v>
      </c>
      <c r="K28" s="7"/>
    </row>
    <row r="29" ht="93" customHeight="1" spans="1:11">
      <c r="A29" s="5">
        <v>23</v>
      </c>
      <c r="B29" s="6" t="s">
        <v>1932</v>
      </c>
      <c r="C29" s="6" t="s">
        <v>1930</v>
      </c>
      <c r="D29" s="6" t="s">
        <v>1933</v>
      </c>
      <c r="E29" s="6"/>
      <c r="F29" s="5" t="s">
        <v>1614</v>
      </c>
      <c r="G29" s="7" t="s">
        <v>7</v>
      </c>
      <c r="H29" s="8"/>
      <c r="I29" s="8"/>
      <c r="J29" s="15">
        <f t="shared" si="0"/>
        <v>0</v>
      </c>
      <c r="K29" s="7"/>
    </row>
    <row r="30" ht="36.75" customHeight="1" spans="1:11">
      <c r="A30" s="5">
        <v>24</v>
      </c>
      <c r="B30" s="6" t="s">
        <v>1934</v>
      </c>
      <c r="C30" s="6" t="s">
        <v>1707</v>
      </c>
      <c r="D30" s="6" t="s">
        <v>1708</v>
      </c>
      <c r="E30" s="6"/>
      <c r="F30" s="5" t="s">
        <v>718</v>
      </c>
      <c r="G30" s="7" t="s">
        <v>7</v>
      </c>
      <c r="H30" s="8"/>
      <c r="I30" s="8"/>
      <c r="J30" s="15">
        <f t="shared" si="0"/>
        <v>0</v>
      </c>
      <c r="K30" s="7"/>
    </row>
    <row r="31" ht="18" customHeight="1" spans="1:11">
      <c r="A31" s="4" t="s">
        <v>550</v>
      </c>
      <c r="B31" s="4"/>
      <c r="C31" s="4"/>
      <c r="D31" s="4"/>
      <c r="E31" s="4"/>
      <c r="F31" s="4"/>
      <c r="G31" s="4"/>
      <c r="H31" s="4"/>
      <c r="I31" s="4"/>
      <c r="J31" s="16">
        <f>SUM(J7:J30)</f>
        <v>0</v>
      </c>
      <c r="K31" s="7"/>
    </row>
    <row r="32" ht="17.25" customHeight="1" spans="1:11">
      <c r="A32" s="9"/>
      <c r="B32" s="9"/>
      <c r="C32" s="9"/>
      <c r="D32" s="9"/>
      <c r="E32" s="9"/>
      <c r="F32" s="9"/>
      <c r="G32" s="9"/>
      <c r="H32" s="9"/>
      <c r="I32" s="9"/>
      <c r="J32" s="17"/>
      <c r="K32" s="9"/>
    </row>
    <row r="33" ht="17.25" customHeight="1" spans="1:11">
      <c r="A33" s="9"/>
      <c r="B33" s="9"/>
      <c r="C33" s="9"/>
      <c r="D33" s="9"/>
      <c r="E33" s="10"/>
      <c r="F33" s="10"/>
      <c r="G33" s="10"/>
      <c r="H33" s="10"/>
      <c r="I33" s="18"/>
      <c r="J33" s="19"/>
      <c r="K33" s="18"/>
    </row>
  </sheetData>
  <sheetProtection password="C6EF" sheet="1" objects="1"/>
  <mergeCells count="65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A31:I31"/>
    <mergeCell ref="A32:K32"/>
    <mergeCell ref="A33:D33"/>
    <mergeCell ref="E33:H33"/>
    <mergeCell ref="I33:K33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view="pageBreakPreview" zoomScaleNormal="100" zoomScaleSheetLayoutView="100" topLeftCell="A7" workbookViewId="0">
      <selection activeCell="J9" sqref="J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1935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1936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70.5" customHeight="1" spans="1:11">
      <c r="A7" s="5">
        <v>1</v>
      </c>
      <c r="B7" s="6" t="s">
        <v>1937</v>
      </c>
      <c r="C7" s="6" t="s">
        <v>1938</v>
      </c>
      <c r="D7" s="6" t="s">
        <v>1939</v>
      </c>
      <c r="E7" s="6"/>
      <c r="F7" s="5" t="s">
        <v>96</v>
      </c>
      <c r="G7" s="7" t="s">
        <v>1940</v>
      </c>
      <c r="H7" s="8"/>
      <c r="I7" s="8"/>
      <c r="J7" s="15">
        <f t="shared" ref="J7:J21" si="0">IF(G7&lt;&gt;0,ROUND(G7*ROUND(H7,2),2),"")</f>
        <v>0</v>
      </c>
      <c r="K7" s="7"/>
    </row>
    <row r="8" ht="149.25" customHeight="1" spans="1:11">
      <c r="A8" s="5">
        <v>2</v>
      </c>
      <c r="B8" s="6" t="s">
        <v>1941</v>
      </c>
      <c r="C8" s="6" t="s">
        <v>1942</v>
      </c>
      <c r="D8" s="6" t="s">
        <v>1943</v>
      </c>
      <c r="E8" s="6"/>
      <c r="F8" s="5" t="s">
        <v>1944</v>
      </c>
      <c r="G8" s="7" t="s">
        <v>1156</v>
      </c>
      <c r="H8" s="8"/>
      <c r="I8" s="8"/>
      <c r="J8" s="15">
        <f t="shared" si="0"/>
        <v>0</v>
      </c>
      <c r="K8" s="7"/>
    </row>
    <row r="9" ht="149.25" customHeight="1" spans="1:11">
      <c r="A9" s="5">
        <v>3</v>
      </c>
      <c r="B9" s="6" t="s">
        <v>1945</v>
      </c>
      <c r="C9" s="6" t="s">
        <v>1942</v>
      </c>
      <c r="D9" s="6" t="s">
        <v>1946</v>
      </c>
      <c r="E9" s="6"/>
      <c r="F9" s="5" t="s">
        <v>1944</v>
      </c>
      <c r="G9" s="7" t="s">
        <v>7</v>
      </c>
      <c r="H9" s="8"/>
      <c r="I9" s="8"/>
      <c r="J9" s="15">
        <f t="shared" si="0"/>
        <v>0</v>
      </c>
      <c r="K9" s="7"/>
    </row>
    <row r="10" ht="149.25" customHeight="1" spans="1:11">
      <c r="A10" s="5">
        <v>4</v>
      </c>
      <c r="B10" s="6" t="s">
        <v>1947</v>
      </c>
      <c r="C10" s="6" t="s">
        <v>1942</v>
      </c>
      <c r="D10" s="6" t="s">
        <v>1948</v>
      </c>
      <c r="E10" s="6"/>
      <c r="F10" s="5" t="s">
        <v>1944</v>
      </c>
      <c r="G10" s="7" t="s">
        <v>607</v>
      </c>
      <c r="H10" s="8"/>
      <c r="I10" s="8"/>
      <c r="J10" s="15">
        <f t="shared" si="0"/>
        <v>0</v>
      </c>
      <c r="K10" s="7"/>
    </row>
    <row r="11" ht="149.25" customHeight="1" spans="1:11">
      <c r="A11" s="5">
        <v>5</v>
      </c>
      <c r="B11" s="6" t="s">
        <v>1949</v>
      </c>
      <c r="C11" s="6" t="s">
        <v>1942</v>
      </c>
      <c r="D11" s="6" t="s">
        <v>1950</v>
      </c>
      <c r="E11" s="6"/>
      <c r="F11" s="5" t="s">
        <v>1944</v>
      </c>
      <c r="G11" s="7" t="s">
        <v>592</v>
      </c>
      <c r="H11" s="8"/>
      <c r="I11" s="8"/>
      <c r="J11" s="15">
        <f t="shared" si="0"/>
        <v>0</v>
      </c>
      <c r="K11" s="7"/>
    </row>
    <row r="12" ht="93" customHeight="1" spans="1:11">
      <c r="A12" s="5">
        <v>6</v>
      </c>
      <c r="B12" s="6" t="s">
        <v>1951</v>
      </c>
      <c r="C12" s="6" t="s">
        <v>1952</v>
      </c>
      <c r="D12" s="6" t="s">
        <v>1953</v>
      </c>
      <c r="E12" s="6"/>
      <c r="F12" s="5" t="s">
        <v>1944</v>
      </c>
      <c r="G12" s="7" t="s">
        <v>1120</v>
      </c>
      <c r="H12" s="8"/>
      <c r="I12" s="8"/>
      <c r="J12" s="15">
        <f t="shared" si="0"/>
        <v>0</v>
      </c>
      <c r="K12" s="7"/>
    </row>
    <row r="13" ht="93" customHeight="1" spans="1:11">
      <c r="A13" s="5">
        <v>7</v>
      </c>
      <c r="B13" s="6" t="s">
        <v>1954</v>
      </c>
      <c r="C13" s="6" t="s">
        <v>1952</v>
      </c>
      <c r="D13" s="6" t="s">
        <v>1955</v>
      </c>
      <c r="E13" s="6"/>
      <c r="F13" s="5" t="s">
        <v>1944</v>
      </c>
      <c r="G13" s="7" t="s">
        <v>1120</v>
      </c>
      <c r="H13" s="8"/>
      <c r="I13" s="8"/>
      <c r="J13" s="15">
        <f t="shared" si="0"/>
        <v>0</v>
      </c>
      <c r="K13" s="7"/>
    </row>
    <row r="14" ht="104.25" customHeight="1" spans="1:11">
      <c r="A14" s="5">
        <v>8</v>
      </c>
      <c r="B14" s="6" t="s">
        <v>1956</v>
      </c>
      <c r="C14" s="6" t="s">
        <v>1952</v>
      </c>
      <c r="D14" s="6" t="s">
        <v>1957</v>
      </c>
      <c r="E14" s="6"/>
      <c r="F14" s="5" t="s">
        <v>1944</v>
      </c>
      <c r="G14" s="7" t="s">
        <v>686</v>
      </c>
      <c r="H14" s="8"/>
      <c r="I14" s="8"/>
      <c r="J14" s="15">
        <f t="shared" si="0"/>
        <v>0</v>
      </c>
      <c r="K14" s="7"/>
    </row>
    <row r="15" ht="93" customHeight="1" spans="1:11">
      <c r="A15" s="5">
        <v>9</v>
      </c>
      <c r="B15" s="6" t="s">
        <v>1958</v>
      </c>
      <c r="C15" s="6" t="s">
        <v>1952</v>
      </c>
      <c r="D15" s="6" t="s">
        <v>1959</v>
      </c>
      <c r="E15" s="6"/>
      <c r="F15" s="5" t="s">
        <v>1944</v>
      </c>
      <c r="G15" s="7" t="s">
        <v>1960</v>
      </c>
      <c r="H15" s="8"/>
      <c r="I15" s="8"/>
      <c r="J15" s="15">
        <f t="shared" si="0"/>
        <v>0</v>
      </c>
      <c r="K15" s="7"/>
    </row>
    <row r="16" ht="93" customHeight="1" spans="1:11">
      <c r="A16" s="5">
        <v>10</v>
      </c>
      <c r="B16" s="6" t="s">
        <v>1961</v>
      </c>
      <c r="C16" s="6" t="s">
        <v>1952</v>
      </c>
      <c r="D16" s="6" t="s">
        <v>1962</v>
      </c>
      <c r="E16" s="6"/>
      <c r="F16" s="5" t="s">
        <v>1944</v>
      </c>
      <c r="G16" s="7" t="s">
        <v>10</v>
      </c>
      <c r="H16" s="8"/>
      <c r="I16" s="8"/>
      <c r="J16" s="15">
        <f t="shared" si="0"/>
        <v>0</v>
      </c>
      <c r="K16" s="7"/>
    </row>
    <row r="17" ht="93" customHeight="1" spans="1:11">
      <c r="A17" s="5">
        <v>11</v>
      </c>
      <c r="B17" s="6" t="s">
        <v>1963</v>
      </c>
      <c r="C17" s="6" t="s">
        <v>1964</v>
      </c>
      <c r="D17" s="6" t="s">
        <v>1965</v>
      </c>
      <c r="E17" s="6"/>
      <c r="F17" s="5" t="s">
        <v>96</v>
      </c>
      <c r="G17" s="7" t="s">
        <v>1966</v>
      </c>
      <c r="H17" s="8"/>
      <c r="I17" s="8"/>
      <c r="J17" s="15">
        <f t="shared" si="0"/>
        <v>0</v>
      </c>
      <c r="K17" s="7"/>
    </row>
    <row r="18" ht="93" customHeight="1" spans="1:11">
      <c r="A18" s="5">
        <v>12</v>
      </c>
      <c r="B18" s="6" t="s">
        <v>1967</v>
      </c>
      <c r="C18" s="6" t="s">
        <v>1964</v>
      </c>
      <c r="D18" s="6" t="s">
        <v>1968</v>
      </c>
      <c r="E18" s="6"/>
      <c r="F18" s="5" t="s">
        <v>96</v>
      </c>
      <c r="G18" s="7" t="s">
        <v>1969</v>
      </c>
      <c r="H18" s="8"/>
      <c r="I18" s="8"/>
      <c r="J18" s="15">
        <f t="shared" si="0"/>
        <v>0</v>
      </c>
      <c r="K18" s="7"/>
    </row>
    <row r="19" ht="93" customHeight="1" spans="1:11">
      <c r="A19" s="5">
        <v>13</v>
      </c>
      <c r="B19" s="6" t="s">
        <v>1970</v>
      </c>
      <c r="C19" s="6" t="s">
        <v>1964</v>
      </c>
      <c r="D19" s="6" t="s">
        <v>1971</v>
      </c>
      <c r="E19" s="6"/>
      <c r="F19" s="5" t="s">
        <v>96</v>
      </c>
      <c r="G19" s="7" t="s">
        <v>1972</v>
      </c>
      <c r="H19" s="8"/>
      <c r="I19" s="8"/>
      <c r="J19" s="15">
        <f t="shared" si="0"/>
        <v>0</v>
      </c>
      <c r="K19" s="7"/>
    </row>
    <row r="20" ht="81.75" customHeight="1" spans="1:11">
      <c r="A20" s="5">
        <v>14</v>
      </c>
      <c r="B20" s="6" t="s">
        <v>1973</v>
      </c>
      <c r="C20" s="6" t="s">
        <v>1964</v>
      </c>
      <c r="D20" s="6" t="s">
        <v>1974</v>
      </c>
      <c r="E20" s="6"/>
      <c r="F20" s="5" t="s">
        <v>96</v>
      </c>
      <c r="G20" s="7" t="s">
        <v>1975</v>
      </c>
      <c r="H20" s="8"/>
      <c r="I20" s="8"/>
      <c r="J20" s="15">
        <f t="shared" si="0"/>
        <v>0</v>
      </c>
      <c r="K20" s="7"/>
    </row>
    <row r="21" ht="59.25" customHeight="1" spans="1:11">
      <c r="A21" s="5">
        <v>15</v>
      </c>
      <c r="B21" s="6" t="s">
        <v>1976</v>
      </c>
      <c r="C21" s="6" t="s">
        <v>1977</v>
      </c>
      <c r="D21" s="6" t="s">
        <v>1978</v>
      </c>
      <c r="E21" s="6"/>
      <c r="F21" s="5" t="s">
        <v>96</v>
      </c>
      <c r="G21" s="7" t="s">
        <v>1979</v>
      </c>
      <c r="H21" s="8"/>
      <c r="I21" s="8"/>
      <c r="J21" s="15">
        <f t="shared" si="0"/>
        <v>0</v>
      </c>
      <c r="K21" s="7"/>
    </row>
    <row r="22" ht="18" customHeight="1" spans="1:11">
      <c r="A22" s="4" t="s">
        <v>550</v>
      </c>
      <c r="B22" s="4"/>
      <c r="C22" s="4"/>
      <c r="D22" s="4"/>
      <c r="E22" s="4"/>
      <c r="F22" s="4"/>
      <c r="G22" s="4"/>
      <c r="H22" s="4"/>
      <c r="I22" s="4"/>
      <c r="J22" s="16">
        <f>SUM(J7:J21)</f>
        <v>0</v>
      </c>
      <c r="K22" s="7"/>
    </row>
    <row r="23" ht="17.25" customHeight="1" spans="1:11">
      <c r="A23" s="9"/>
      <c r="B23" s="9"/>
      <c r="C23" s="9"/>
      <c r="D23" s="9"/>
      <c r="E23" s="9"/>
      <c r="F23" s="9"/>
      <c r="G23" s="9"/>
      <c r="H23" s="9"/>
      <c r="I23" s="9"/>
      <c r="J23" s="17"/>
      <c r="K23" s="9"/>
    </row>
    <row r="24" ht="17.25" customHeight="1" spans="1:11">
      <c r="A24" s="9"/>
      <c r="B24" s="9"/>
      <c r="C24" s="9"/>
      <c r="D24" s="9"/>
      <c r="E24" s="10"/>
      <c r="F24" s="10"/>
      <c r="G24" s="10"/>
      <c r="H24" s="10"/>
      <c r="I24" s="18"/>
      <c r="J24" s="19"/>
      <c r="K24" s="18"/>
    </row>
  </sheetData>
  <sheetProtection password="C6EF" sheet="1" objects="1"/>
  <mergeCells count="47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A22:I22"/>
    <mergeCell ref="A23:K23"/>
    <mergeCell ref="A24:D24"/>
    <mergeCell ref="E24:H24"/>
    <mergeCell ref="I24:K24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showGridLines="0" view="pageBreakPreview" zoomScaleNormal="100" zoomScaleSheetLayoutView="100" topLeftCell="A7" workbookViewId="0">
      <selection activeCell="J12" sqref="J12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1980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1981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59.25" customHeight="1" spans="1:11">
      <c r="A7" s="5">
        <v>1</v>
      </c>
      <c r="B7" s="6" t="s">
        <v>719</v>
      </c>
      <c r="C7" s="6" t="s">
        <v>99</v>
      </c>
      <c r="D7" s="6" t="s">
        <v>720</v>
      </c>
      <c r="E7" s="6"/>
      <c r="F7" s="5" t="s">
        <v>101</v>
      </c>
      <c r="G7" s="7" t="s">
        <v>1982</v>
      </c>
      <c r="H7" s="8"/>
      <c r="I7" s="8"/>
      <c r="J7" s="15">
        <f t="shared" ref="J7:J70" si="0">IF(G7&lt;&gt;0,ROUND(G7*ROUND(H7,2),2),"")</f>
        <v>0</v>
      </c>
      <c r="K7" s="7"/>
    </row>
    <row r="8" ht="48" customHeight="1" spans="1:11">
      <c r="A8" s="5">
        <v>2</v>
      </c>
      <c r="B8" s="6" t="s">
        <v>725</v>
      </c>
      <c r="C8" s="6" t="s">
        <v>107</v>
      </c>
      <c r="D8" s="6" t="s">
        <v>1983</v>
      </c>
      <c r="E8" s="6"/>
      <c r="F8" s="5" t="s">
        <v>101</v>
      </c>
      <c r="G8" s="7" t="s">
        <v>1984</v>
      </c>
      <c r="H8" s="8"/>
      <c r="I8" s="8"/>
      <c r="J8" s="15">
        <f t="shared" si="0"/>
        <v>0</v>
      </c>
      <c r="K8" s="7"/>
    </row>
    <row r="9" ht="48" customHeight="1" spans="1:11">
      <c r="A9" s="5">
        <v>3</v>
      </c>
      <c r="B9" s="6" t="s">
        <v>1748</v>
      </c>
      <c r="C9" s="6" t="s">
        <v>107</v>
      </c>
      <c r="D9" s="6" t="s">
        <v>726</v>
      </c>
      <c r="E9" s="6"/>
      <c r="F9" s="5" t="s">
        <v>101</v>
      </c>
      <c r="G9" s="7" t="s">
        <v>1985</v>
      </c>
      <c r="H9" s="8"/>
      <c r="I9" s="8"/>
      <c r="J9" s="15">
        <f t="shared" si="0"/>
        <v>0</v>
      </c>
      <c r="K9" s="7"/>
    </row>
    <row r="10" ht="48" customHeight="1" spans="1:11">
      <c r="A10" s="5">
        <v>4</v>
      </c>
      <c r="B10" s="6" t="s">
        <v>728</v>
      </c>
      <c r="C10" s="6" t="s">
        <v>729</v>
      </c>
      <c r="D10" s="6" t="s">
        <v>730</v>
      </c>
      <c r="E10" s="6"/>
      <c r="F10" s="5" t="s">
        <v>101</v>
      </c>
      <c r="G10" s="7" t="s">
        <v>1986</v>
      </c>
      <c r="H10" s="8"/>
      <c r="I10" s="8"/>
      <c r="J10" s="15">
        <f t="shared" si="0"/>
        <v>0</v>
      </c>
      <c r="K10" s="7"/>
    </row>
    <row r="11" ht="70.5" customHeight="1" spans="1:11">
      <c r="A11" s="5">
        <v>5</v>
      </c>
      <c r="B11" s="6" t="s">
        <v>622</v>
      </c>
      <c r="C11" s="6" t="s">
        <v>623</v>
      </c>
      <c r="D11" s="6" t="s">
        <v>1987</v>
      </c>
      <c r="E11" s="6"/>
      <c r="F11" s="5" t="s">
        <v>333</v>
      </c>
      <c r="G11" s="7" t="s">
        <v>1988</v>
      </c>
      <c r="H11" s="8"/>
      <c r="I11" s="8"/>
      <c r="J11" s="15">
        <f t="shared" si="0"/>
        <v>0</v>
      </c>
      <c r="K11" s="7"/>
    </row>
    <row r="12" ht="70.5" customHeight="1" spans="1:11">
      <c r="A12" s="5">
        <v>6</v>
      </c>
      <c r="B12" s="6" t="s">
        <v>626</v>
      </c>
      <c r="C12" s="6" t="s">
        <v>623</v>
      </c>
      <c r="D12" s="6" t="s">
        <v>1989</v>
      </c>
      <c r="E12" s="6"/>
      <c r="F12" s="5" t="s">
        <v>333</v>
      </c>
      <c r="G12" s="7" t="s">
        <v>1990</v>
      </c>
      <c r="H12" s="8"/>
      <c r="I12" s="8"/>
      <c r="J12" s="15">
        <f t="shared" si="0"/>
        <v>0</v>
      </c>
      <c r="K12" s="7"/>
    </row>
    <row r="13" ht="70.5" customHeight="1" spans="1:11">
      <c r="A13" s="5">
        <v>7</v>
      </c>
      <c r="B13" s="6" t="s">
        <v>629</v>
      </c>
      <c r="C13" s="6" t="s">
        <v>623</v>
      </c>
      <c r="D13" s="6" t="s">
        <v>1991</v>
      </c>
      <c r="E13" s="6"/>
      <c r="F13" s="5" t="s">
        <v>333</v>
      </c>
      <c r="G13" s="7" t="s">
        <v>1992</v>
      </c>
      <c r="H13" s="8"/>
      <c r="I13" s="8"/>
      <c r="J13" s="15">
        <f t="shared" si="0"/>
        <v>0</v>
      </c>
      <c r="K13" s="7"/>
    </row>
    <row r="14" ht="70.5" customHeight="1" spans="1:11">
      <c r="A14" s="5">
        <v>8</v>
      </c>
      <c r="B14" s="6" t="s">
        <v>693</v>
      </c>
      <c r="C14" s="6" t="s">
        <v>623</v>
      </c>
      <c r="D14" s="6" t="s">
        <v>1993</v>
      </c>
      <c r="E14" s="6"/>
      <c r="F14" s="5" t="s">
        <v>333</v>
      </c>
      <c r="G14" s="7" t="s">
        <v>1994</v>
      </c>
      <c r="H14" s="8"/>
      <c r="I14" s="8"/>
      <c r="J14" s="15">
        <f t="shared" si="0"/>
        <v>0</v>
      </c>
      <c r="K14" s="7"/>
    </row>
    <row r="15" ht="59.25" customHeight="1" spans="1:11">
      <c r="A15" s="5">
        <v>9</v>
      </c>
      <c r="B15" s="6" t="s">
        <v>1063</v>
      </c>
      <c r="C15" s="6" t="s">
        <v>1064</v>
      </c>
      <c r="D15" s="6" t="s">
        <v>1995</v>
      </c>
      <c r="E15" s="6"/>
      <c r="F15" s="5" t="s">
        <v>333</v>
      </c>
      <c r="G15" s="7" t="s">
        <v>1996</v>
      </c>
      <c r="H15" s="8"/>
      <c r="I15" s="8"/>
      <c r="J15" s="15">
        <f t="shared" si="0"/>
        <v>0</v>
      </c>
      <c r="K15" s="7"/>
    </row>
    <row r="16" ht="59.25" customHeight="1" spans="1:11">
      <c r="A16" s="5">
        <v>10</v>
      </c>
      <c r="B16" s="6" t="s">
        <v>1067</v>
      </c>
      <c r="C16" s="6" t="s">
        <v>1064</v>
      </c>
      <c r="D16" s="6" t="s">
        <v>1997</v>
      </c>
      <c r="E16" s="6"/>
      <c r="F16" s="5" t="s">
        <v>333</v>
      </c>
      <c r="G16" s="7" t="s">
        <v>1996</v>
      </c>
      <c r="H16" s="8"/>
      <c r="I16" s="8"/>
      <c r="J16" s="15">
        <f t="shared" si="0"/>
        <v>0</v>
      </c>
      <c r="K16" s="7"/>
    </row>
    <row r="17" ht="59.25" customHeight="1" spans="1:11">
      <c r="A17" s="5">
        <v>11</v>
      </c>
      <c r="B17" s="6" t="s">
        <v>1413</v>
      </c>
      <c r="C17" s="6" t="s">
        <v>1064</v>
      </c>
      <c r="D17" s="6" t="s">
        <v>1998</v>
      </c>
      <c r="E17" s="6"/>
      <c r="F17" s="5" t="s">
        <v>333</v>
      </c>
      <c r="G17" s="7" t="s">
        <v>1999</v>
      </c>
      <c r="H17" s="8"/>
      <c r="I17" s="8"/>
      <c r="J17" s="15">
        <f t="shared" si="0"/>
        <v>0</v>
      </c>
      <c r="K17" s="7"/>
    </row>
    <row r="18" ht="59.25" customHeight="1" spans="1:11">
      <c r="A18" s="5">
        <v>12</v>
      </c>
      <c r="B18" s="6" t="s">
        <v>1416</v>
      </c>
      <c r="C18" s="6" t="s">
        <v>1064</v>
      </c>
      <c r="D18" s="6" t="s">
        <v>2000</v>
      </c>
      <c r="E18" s="6"/>
      <c r="F18" s="5" t="s">
        <v>333</v>
      </c>
      <c r="G18" s="7" t="s">
        <v>2001</v>
      </c>
      <c r="H18" s="8"/>
      <c r="I18" s="8"/>
      <c r="J18" s="15">
        <f t="shared" si="0"/>
        <v>0</v>
      </c>
      <c r="K18" s="7"/>
    </row>
    <row r="19" ht="59.25" customHeight="1" spans="1:11">
      <c r="A19" s="5">
        <v>13</v>
      </c>
      <c r="B19" s="6" t="s">
        <v>2002</v>
      </c>
      <c r="C19" s="6" t="s">
        <v>1064</v>
      </c>
      <c r="D19" s="6" t="s">
        <v>2003</v>
      </c>
      <c r="E19" s="6"/>
      <c r="F19" s="5" t="s">
        <v>333</v>
      </c>
      <c r="G19" s="7" t="s">
        <v>2004</v>
      </c>
      <c r="H19" s="8"/>
      <c r="I19" s="8"/>
      <c r="J19" s="15">
        <f t="shared" si="0"/>
        <v>0</v>
      </c>
      <c r="K19" s="7"/>
    </row>
    <row r="20" ht="59.25" customHeight="1" spans="1:11">
      <c r="A20" s="5">
        <v>14</v>
      </c>
      <c r="B20" s="6" t="s">
        <v>2005</v>
      </c>
      <c r="C20" s="6" t="s">
        <v>1064</v>
      </c>
      <c r="D20" s="6" t="s">
        <v>2006</v>
      </c>
      <c r="E20" s="6"/>
      <c r="F20" s="5" t="s">
        <v>333</v>
      </c>
      <c r="G20" s="7" t="s">
        <v>2007</v>
      </c>
      <c r="H20" s="8"/>
      <c r="I20" s="8"/>
      <c r="J20" s="15">
        <f t="shared" si="0"/>
        <v>0</v>
      </c>
      <c r="K20" s="7"/>
    </row>
    <row r="21" ht="59.25" customHeight="1" spans="1:11">
      <c r="A21" s="5">
        <v>15</v>
      </c>
      <c r="B21" s="6" t="s">
        <v>2008</v>
      </c>
      <c r="C21" s="6" t="s">
        <v>1064</v>
      </c>
      <c r="D21" s="6" t="s">
        <v>2009</v>
      </c>
      <c r="E21" s="6"/>
      <c r="F21" s="5" t="s">
        <v>333</v>
      </c>
      <c r="G21" s="7" t="s">
        <v>2010</v>
      </c>
      <c r="H21" s="8"/>
      <c r="I21" s="8"/>
      <c r="J21" s="15">
        <f t="shared" si="0"/>
        <v>0</v>
      </c>
      <c r="K21" s="7"/>
    </row>
    <row r="22" ht="70.5" customHeight="1" spans="1:11">
      <c r="A22" s="5">
        <v>16</v>
      </c>
      <c r="B22" s="6" t="s">
        <v>1070</v>
      </c>
      <c r="C22" s="6" t="s">
        <v>1071</v>
      </c>
      <c r="D22" s="6" t="s">
        <v>2011</v>
      </c>
      <c r="E22" s="6"/>
      <c r="F22" s="5" t="s">
        <v>456</v>
      </c>
      <c r="G22" s="7" t="s">
        <v>7</v>
      </c>
      <c r="H22" s="8"/>
      <c r="I22" s="8"/>
      <c r="J22" s="15">
        <f t="shared" si="0"/>
        <v>0</v>
      </c>
      <c r="K22" s="7"/>
    </row>
    <row r="23" ht="70.5" customHeight="1" spans="1:11">
      <c r="A23" s="5">
        <v>17</v>
      </c>
      <c r="B23" s="6" t="s">
        <v>1073</v>
      </c>
      <c r="C23" s="6" t="s">
        <v>1071</v>
      </c>
      <c r="D23" s="6" t="s">
        <v>2012</v>
      </c>
      <c r="E23" s="6"/>
      <c r="F23" s="5" t="s">
        <v>456</v>
      </c>
      <c r="G23" s="7" t="s">
        <v>32</v>
      </c>
      <c r="H23" s="8"/>
      <c r="I23" s="8"/>
      <c r="J23" s="15">
        <f t="shared" si="0"/>
        <v>0</v>
      </c>
      <c r="K23" s="7"/>
    </row>
    <row r="24" ht="70.5" customHeight="1" spans="1:11">
      <c r="A24" s="5">
        <v>18</v>
      </c>
      <c r="B24" s="6" t="s">
        <v>1421</v>
      </c>
      <c r="C24" s="6" t="s">
        <v>1071</v>
      </c>
      <c r="D24" s="6" t="s">
        <v>2013</v>
      </c>
      <c r="E24" s="6"/>
      <c r="F24" s="5" t="s">
        <v>456</v>
      </c>
      <c r="G24" s="7" t="s">
        <v>32</v>
      </c>
      <c r="H24" s="8"/>
      <c r="I24" s="8"/>
      <c r="J24" s="15">
        <f t="shared" si="0"/>
        <v>0</v>
      </c>
      <c r="K24" s="7"/>
    </row>
    <row r="25" ht="70.5" customHeight="1" spans="1:11">
      <c r="A25" s="5">
        <v>19</v>
      </c>
      <c r="B25" s="6" t="s">
        <v>1423</v>
      </c>
      <c r="C25" s="6" t="s">
        <v>1071</v>
      </c>
      <c r="D25" s="6" t="s">
        <v>2014</v>
      </c>
      <c r="E25" s="6"/>
      <c r="F25" s="5" t="s">
        <v>456</v>
      </c>
      <c r="G25" s="7" t="s">
        <v>7</v>
      </c>
      <c r="H25" s="8"/>
      <c r="I25" s="8"/>
      <c r="J25" s="15">
        <f t="shared" si="0"/>
        <v>0</v>
      </c>
      <c r="K25" s="7"/>
    </row>
    <row r="26" ht="70.5" customHeight="1" spans="1:11">
      <c r="A26" s="5">
        <v>20</v>
      </c>
      <c r="B26" s="6" t="s">
        <v>2015</v>
      </c>
      <c r="C26" s="6" t="s">
        <v>1071</v>
      </c>
      <c r="D26" s="6" t="s">
        <v>2016</v>
      </c>
      <c r="E26" s="6"/>
      <c r="F26" s="5" t="s">
        <v>456</v>
      </c>
      <c r="G26" s="7" t="s">
        <v>36</v>
      </c>
      <c r="H26" s="8"/>
      <c r="I26" s="8"/>
      <c r="J26" s="15">
        <f t="shared" si="0"/>
        <v>0</v>
      </c>
      <c r="K26" s="7"/>
    </row>
    <row r="27" ht="160.5" customHeight="1" spans="1:11">
      <c r="A27" s="5">
        <v>21</v>
      </c>
      <c r="B27" s="6" t="s">
        <v>821</v>
      </c>
      <c r="C27" s="6" t="s">
        <v>2017</v>
      </c>
      <c r="D27" s="6" t="s">
        <v>2018</v>
      </c>
      <c r="E27" s="6"/>
      <c r="F27" s="5" t="s">
        <v>824</v>
      </c>
      <c r="G27" s="7" t="s">
        <v>755</v>
      </c>
      <c r="H27" s="8"/>
      <c r="I27" s="8"/>
      <c r="J27" s="15">
        <f t="shared" si="0"/>
        <v>0</v>
      </c>
      <c r="K27" s="7"/>
    </row>
    <row r="28" ht="81.75" customHeight="1" spans="1:11">
      <c r="A28" s="5">
        <v>22</v>
      </c>
      <c r="B28" s="6" t="s">
        <v>553</v>
      </c>
      <c r="C28" s="6" t="s">
        <v>554</v>
      </c>
      <c r="D28" s="6" t="s">
        <v>2019</v>
      </c>
      <c r="E28" s="6"/>
      <c r="F28" s="5" t="s">
        <v>556</v>
      </c>
      <c r="G28" s="7" t="s">
        <v>7</v>
      </c>
      <c r="H28" s="8"/>
      <c r="I28" s="8"/>
      <c r="J28" s="15">
        <f t="shared" si="0"/>
        <v>0</v>
      </c>
      <c r="K28" s="7"/>
    </row>
    <row r="29" ht="59.25" customHeight="1" spans="1:11">
      <c r="A29" s="5">
        <v>23</v>
      </c>
      <c r="B29" s="6" t="s">
        <v>602</v>
      </c>
      <c r="C29" s="6" t="s">
        <v>603</v>
      </c>
      <c r="D29" s="6" t="s">
        <v>2020</v>
      </c>
      <c r="E29" s="6"/>
      <c r="F29" s="5" t="s">
        <v>591</v>
      </c>
      <c r="G29" s="7" t="s">
        <v>738</v>
      </c>
      <c r="H29" s="8"/>
      <c r="I29" s="8"/>
      <c r="J29" s="15">
        <f t="shared" si="0"/>
        <v>0</v>
      </c>
      <c r="K29" s="7"/>
    </row>
    <row r="30" ht="70.5" customHeight="1" spans="1:11">
      <c r="A30" s="5">
        <v>24</v>
      </c>
      <c r="B30" s="6" t="s">
        <v>696</v>
      </c>
      <c r="C30" s="6" t="s">
        <v>623</v>
      </c>
      <c r="D30" s="6" t="s">
        <v>624</v>
      </c>
      <c r="E30" s="6"/>
      <c r="F30" s="5" t="s">
        <v>333</v>
      </c>
      <c r="G30" s="7" t="s">
        <v>2021</v>
      </c>
      <c r="H30" s="8"/>
      <c r="I30" s="8"/>
      <c r="J30" s="15">
        <f t="shared" si="0"/>
        <v>0</v>
      </c>
      <c r="K30" s="7"/>
    </row>
    <row r="31" ht="70.5" customHeight="1" spans="1:11">
      <c r="A31" s="5">
        <v>25</v>
      </c>
      <c r="B31" s="6" t="s">
        <v>632</v>
      </c>
      <c r="C31" s="6" t="s">
        <v>633</v>
      </c>
      <c r="D31" s="6" t="s">
        <v>634</v>
      </c>
      <c r="E31" s="6"/>
      <c r="F31" s="5" t="s">
        <v>333</v>
      </c>
      <c r="G31" s="7" t="s">
        <v>2022</v>
      </c>
      <c r="H31" s="8"/>
      <c r="I31" s="8"/>
      <c r="J31" s="15">
        <f t="shared" si="0"/>
        <v>0</v>
      </c>
      <c r="K31" s="7"/>
    </row>
    <row r="32" ht="70.5" customHeight="1" spans="1:11">
      <c r="A32" s="5">
        <v>26</v>
      </c>
      <c r="B32" s="6" t="s">
        <v>636</v>
      </c>
      <c r="C32" s="6" t="s">
        <v>633</v>
      </c>
      <c r="D32" s="6" t="s">
        <v>637</v>
      </c>
      <c r="E32" s="6"/>
      <c r="F32" s="5" t="s">
        <v>333</v>
      </c>
      <c r="G32" s="7" t="s">
        <v>2023</v>
      </c>
      <c r="H32" s="8"/>
      <c r="I32" s="8"/>
      <c r="J32" s="15">
        <f t="shared" si="0"/>
        <v>0</v>
      </c>
      <c r="K32" s="7"/>
    </row>
    <row r="33" ht="48" customHeight="1" spans="1:11">
      <c r="A33" s="5">
        <v>27</v>
      </c>
      <c r="B33" s="6" t="s">
        <v>665</v>
      </c>
      <c r="C33" s="6" t="s">
        <v>666</v>
      </c>
      <c r="D33" s="6" t="s">
        <v>667</v>
      </c>
      <c r="E33" s="6"/>
      <c r="F33" s="5" t="s">
        <v>668</v>
      </c>
      <c r="G33" s="7" t="s">
        <v>7</v>
      </c>
      <c r="H33" s="8"/>
      <c r="I33" s="8"/>
      <c r="J33" s="15">
        <f t="shared" si="0"/>
        <v>0</v>
      </c>
      <c r="K33" s="7"/>
    </row>
    <row r="34" ht="59.25" customHeight="1" spans="1:11">
      <c r="A34" s="5">
        <v>28</v>
      </c>
      <c r="B34" s="6" t="s">
        <v>1746</v>
      </c>
      <c r="C34" s="6" t="s">
        <v>99</v>
      </c>
      <c r="D34" s="6" t="s">
        <v>720</v>
      </c>
      <c r="E34" s="6"/>
      <c r="F34" s="5" t="s">
        <v>101</v>
      </c>
      <c r="G34" s="7" t="s">
        <v>2024</v>
      </c>
      <c r="H34" s="8"/>
      <c r="I34" s="8"/>
      <c r="J34" s="15">
        <f t="shared" si="0"/>
        <v>0</v>
      </c>
      <c r="K34" s="7"/>
    </row>
    <row r="35" ht="48" customHeight="1" spans="1:11">
      <c r="A35" s="5">
        <v>29</v>
      </c>
      <c r="B35" s="6" t="s">
        <v>1755</v>
      </c>
      <c r="C35" s="6" t="s">
        <v>107</v>
      </c>
      <c r="D35" s="6" t="s">
        <v>1983</v>
      </c>
      <c r="E35" s="6"/>
      <c r="F35" s="5" t="s">
        <v>101</v>
      </c>
      <c r="G35" s="7" t="s">
        <v>2025</v>
      </c>
      <c r="H35" s="8"/>
      <c r="I35" s="8"/>
      <c r="J35" s="15">
        <f t="shared" si="0"/>
        <v>0</v>
      </c>
      <c r="K35" s="7"/>
    </row>
    <row r="36" ht="48" customHeight="1" spans="1:11">
      <c r="A36" s="5">
        <v>30</v>
      </c>
      <c r="B36" s="6" t="s">
        <v>2026</v>
      </c>
      <c r="C36" s="6" t="s">
        <v>107</v>
      </c>
      <c r="D36" s="6" t="s">
        <v>726</v>
      </c>
      <c r="E36" s="6"/>
      <c r="F36" s="5" t="s">
        <v>101</v>
      </c>
      <c r="G36" s="7" t="s">
        <v>2027</v>
      </c>
      <c r="H36" s="8"/>
      <c r="I36" s="8"/>
      <c r="J36" s="15">
        <f t="shared" si="0"/>
        <v>0</v>
      </c>
      <c r="K36" s="7"/>
    </row>
    <row r="37" ht="48" customHeight="1" spans="1:11">
      <c r="A37" s="5">
        <v>31</v>
      </c>
      <c r="B37" s="6" t="s">
        <v>1757</v>
      </c>
      <c r="C37" s="6" t="s">
        <v>729</v>
      </c>
      <c r="D37" s="6" t="s">
        <v>730</v>
      </c>
      <c r="E37" s="6"/>
      <c r="F37" s="5" t="s">
        <v>101</v>
      </c>
      <c r="G37" s="7" t="s">
        <v>1336</v>
      </c>
      <c r="H37" s="8"/>
      <c r="I37" s="8"/>
      <c r="J37" s="15">
        <f t="shared" si="0"/>
        <v>0</v>
      </c>
      <c r="K37" s="7"/>
    </row>
    <row r="38" ht="70.5" customHeight="1" spans="1:11">
      <c r="A38" s="5">
        <v>32</v>
      </c>
      <c r="B38" s="6" t="s">
        <v>1734</v>
      </c>
      <c r="C38" s="6" t="s">
        <v>623</v>
      </c>
      <c r="D38" s="6" t="s">
        <v>1987</v>
      </c>
      <c r="E38" s="6"/>
      <c r="F38" s="5" t="s">
        <v>333</v>
      </c>
      <c r="G38" s="7" t="s">
        <v>2028</v>
      </c>
      <c r="H38" s="8"/>
      <c r="I38" s="8"/>
      <c r="J38" s="15">
        <f t="shared" si="0"/>
        <v>0</v>
      </c>
      <c r="K38" s="7"/>
    </row>
    <row r="39" ht="59.25" customHeight="1" spans="1:11">
      <c r="A39" s="5">
        <v>33</v>
      </c>
      <c r="B39" s="6" t="s">
        <v>701</v>
      </c>
      <c r="C39" s="6" t="s">
        <v>702</v>
      </c>
      <c r="D39" s="6" t="s">
        <v>1086</v>
      </c>
      <c r="E39" s="6"/>
      <c r="F39" s="5" t="s">
        <v>333</v>
      </c>
      <c r="G39" s="7" t="s">
        <v>2029</v>
      </c>
      <c r="H39" s="8"/>
      <c r="I39" s="8"/>
      <c r="J39" s="15">
        <f t="shared" si="0"/>
        <v>0</v>
      </c>
      <c r="K39" s="7"/>
    </row>
    <row r="40" ht="48" customHeight="1" spans="1:11">
      <c r="A40" s="5">
        <v>34</v>
      </c>
      <c r="B40" s="6" t="s">
        <v>2030</v>
      </c>
      <c r="C40" s="6" t="s">
        <v>2031</v>
      </c>
      <c r="D40" s="6" t="s">
        <v>2032</v>
      </c>
      <c r="E40" s="6"/>
      <c r="F40" s="5" t="s">
        <v>333</v>
      </c>
      <c r="G40" s="7" t="s">
        <v>2029</v>
      </c>
      <c r="H40" s="8"/>
      <c r="I40" s="8"/>
      <c r="J40" s="15">
        <f t="shared" si="0"/>
        <v>0</v>
      </c>
      <c r="K40" s="7"/>
    </row>
    <row r="41" ht="59.25" customHeight="1" spans="1:11">
      <c r="A41" s="5">
        <v>35</v>
      </c>
      <c r="B41" s="6" t="s">
        <v>1753</v>
      </c>
      <c r="C41" s="6" t="s">
        <v>99</v>
      </c>
      <c r="D41" s="6" t="s">
        <v>720</v>
      </c>
      <c r="E41" s="6"/>
      <c r="F41" s="5" t="s">
        <v>101</v>
      </c>
      <c r="G41" s="7" t="s">
        <v>2033</v>
      </c>
      <c r="H41" s="8"/>
      <c r="I41" s="8"/>
      <c r="J41" s="15">
        <f t="shared" si="0"/>
        <v>0</v>
      </c>
      <c r="K41" s="7"/>
    </row>
    <row r="42" ht="48" customHeight="1" spans="1:11">
      <c r="A42" s="5">
        <v>36</v>
      </c>
      <c r="B42" s="6" t="s">
        <v>2034</v>
      </c>
      <c r="C42" s="6" t="s">
        <v>107</v>
      </c>
      <c r="D42" s="6" t="s">
        <v>2035</v>
      </c>
      <c r="E42" s="6"/>
      <c r="F42" s="5" t="s">
        <v>101</v>
      </c>
      <c r="G42" s="7" t="s">
        <v>2036</v>
      </c>
      <c r="H42" s="8"/>
      <c r="I42" s="8"/>
      <c r="J42" s="15">
        <f t="shared" si="0"/>
        <v>0</v>
      </c>
      <c r="K42" s="7"/>
    </row>
    <row r="43" ht="48" customHeight="1" spans="1:11">
      <c r="A43" s="5">
        <v>37</v>
      </c>
      <c r="B43" s="6" t="s">
        <v>2037</v>
      </c>
      <c r="C43" s="6" t="s">
        <v>107</v>
      </c>
      <c r="D43" s="6" t="s">
        <v>726</v>
      </c>
      <c r="E43" s="6"/>
      <c r="F43" s="5" t="s">
        <v>101</v>
      </c>
      <c r="G43" s="7" t="s">
        <v>2038</v>
      </c>
      <c r="H43" s="8"/>
      <c r="I43" s="8"/>
      <c r="J43" s="15">
        <f t="shared" si="0"/>
        <v>0</v>
      </c>
      <c r="K43" s="7"/>
    </row>
    <row r="44" ht="48" customHeight="1" spans="1:11">
      <c r="A44" s="5">
        <v>38</v>
      </c>
      <c r="B44" s="6" t="s">
        <v>2039</v>
      </c>
      <c r="C44" s="6" t="s">
        <v>729</v>
      </c>
      <c r="D44" s="6" t="s">
        <v>730</v>
      </c>
      <c r="E44" s="6"/>
      <c r="F44" s="5" t="s">
        <v>101</v>
      </c>
      <c r="G44" s="7" t="s">
        <v>2036</v>
      </c>
      <c r="H44" s="8"/>
      <c r="I44" s="8"/>
      <c r="J44" s="15">
        <f t="shared" si="0"/>
        <v>0</v>
      </c>
      <c r="K44" s="7"/>
    </row>
    <row r="45" ht="70.5" customHeight="1" spans="1:11">
      <c r="A45" s="5">
        <v>39</v>
      </c>
      <c r="B45" s="6" t="s">
        <v>2040</v>
      </c>
      <c r="C45" s="6" t="s">
        <v>623</v>
      </c>
      <c r="D45" s="6" t="s">
        <v>627</v>
      </c>
      <c r="E45" s="6"/>
      <c r="F45" s="5" t="s">
        <v>333</v>
      </c>
      <c r="G45" s="7" t="s">
        <v>2041</v>
      </c>
      <c r="H45" s="8"/>
      <c r="I45" s="8"/>
      <c r="J45" s="15">
        <f t="shared" si="0"/>
        <v>0</v>
      </c>
      <c r="K45" s="7"/>
    </row>
    <row r="46" ht="59.25" customHeight="1" spans="1:11">
      <c r="A46" s="5">
        <v>40</v>
      </c>
      <c r="B46" s="6" t="s">
        <v>2042</v>
      </c>
      <c r="C46" s="6" t="s">
        <v>1064</v>
      </c>
      <c r="D46" s="6" t="s">
        <v>2043</v>
      </c>
      <c r="E46" s="6"/>
      <c r="F46" s="5" t="s">
        <v>333</v>
      </c>
      <c r="G46" s="7" t="s">
        <v>2044</v>
      </c>
      <c r="H46" s="8"/>
      <c r="I46" s="8"/>
      <c r="J46" s="15">
        <f t="shared" si="0"/>
        <v>0</v>
      </c>
      <c r="K46" s="7"/>
    </row>
    <row r="47" ht="70.5" customHeight="1" spans="1:11">
      <c r="A47" s="5">
        <v>41</v>
      </c>
      <c r="B47" s="6" t="s">
        <v>2045</v>
      </c>
      <c r="C47" s="6" t="s">
        <v>1071</v>
      </c>
      <c r="D47" s="6" t="s">
        <v>2046</v>
      </c>
      <c r="E47" s="6"/>
      <c r="F47" s="5" t="s">
        <v>456</v>
      </c>
      <c r="G47" s="7" t="s">
        <v>32</v>
      </c>
      <c r="H47" s="8"/>
      <c r="I47" s="8"/>
      <c r="J47" s="15">
        <f t="shared" si="0"/>
        <v>0</v>
      </c>
      <c r="K47" s="7"/>
    </row>
    <row r="48" ht="70.5" customHeight="1" spans="1:11">
      <c r="A48" s="5">
        <v>42</v>
      </c>
      <c r="B48" s="6" t="s">
        <v>2047</v>
      </c>
      <c r="C48" s="6" t="s">
        <v>2048</v>
      </c>
      <c r="D48" s="6" t="s">
        <v>2049</v>
      </c>
      <c r="E48" s="6"/>
      <c r="F48" s="5" t="s">
        <v>456</v>
      </c>
      <c r="G48" s="7" t="s">
        <v>490</v>
      </c>
      <c r="H48" s="8"/>
      <c r="I48" s="8"/>
      <c r="J48" s="15">
        <f t="shared" si="0"/>
        <v>0</v>
      </c>
      <c r="K48" s="7"/>
    </row>
    <row r="49" ht="59.25" customHeight="1" spans="1:11">
      <c r="A49" s="5">
        <v>43</v>
      </c>
      <c r="B49" s="6" t="s">
        <v>2050</v>
      </c>
      <c r="C49" s="6" t="s">
        <v>633</v>
      </c>
      <c r="D49" s="6" t="s">
        <v>2051</v>
      </c>
      <c r="E49" s="6"/>
      <c r="F49" s="5" t="s">
        <v>333</v>
      </c>
      <c r="G49" s="7" t="s">
        <v>2052</v>
      </c>
      <c r="H49" s="8"/>
      <c r="I49" s="8"/>
      <c r="J49" s="15">
        <f t="shared" si="0"/>
        <v>0</v>
      </c>
      <c r="K49" s="7"/>
    </row>
    <row r="50" ht="104.25" customHeight="1" spans="1:11">
      <c r="A50" s="5">
        <v>44</v>
      </c>
      <c r="B50" s="6" t="s">
        <v>2053</v>
      </c>
      <c r="C50" s="6" t="s">
        <v>2054</v>
      </c>
      <c r="D50" s="6" t="s">
        <v>2055</v>
      </c>
      <c r="E50" s="6"/>
      <c r="F50" s="5" t="s">
        <v>591</v>
      </c>
      <c r="G50" s="7" t="s">
        <v>490</v>
      </c>
      <c r="H50" s="8"/>
      <c r="I50" s="8"/>
      <c r="J50" s="15">
        <f t="shared" si="0"/>
        <v>0</v>
      </c>
      <c r="K50" s="7"/>
    </row>
    <row r="51" ht="70.5" customHeight="1" spans="1:11">
      <c r="A51" s="5">
        <v>45</v>
      </c>
      <c r="B51" s="6" t="s">
        <v>124</v>
      </c>
      <c r="C51" s="6" t="s">
        <v>125</v>
      </c>
      <c r="D51" s="6" t="s">
        <v>2056</v>
      </c>
      <c r="E51" s="6"/>
      <c r="F51" s="5" t="s">
        <v>591</v>
      </c>
      <c r="G51" s="7" t="s">
        <v>2057</v>
      </c>
      <c r="H51" s="8"/>
      <c r="I51" s="8"/>
      <c r="J51" s="15">
        <f t="shared" si="0"/>
        <v>0</v>
      </c>
      <c r="K51" s="7"/>
    </row>
    <row r="52" ht="48" customHeight="1" spans="1:11">
      <c r="A52" s="5">
        <v>46</v>
      </c>
      <c r="B52" s="6" t="s">
        <v>2058</v>
      </c>
      <c r="C52" s="6" t="s">
        <v>2059</v>
      </c>
      <c r="D52" s="6" t="s">
        <v>2060</v>
      </c>
      <c r="E52" s="6"/>
      <c r="F52" s="5" t="s">
        <v>1614</v>
      </c>
      <c r="G52" s="7" t="s">
        <v>490</v>
      </c>
      <c r="H52" s="8"/>
      <c r="I52" s="8"/>
      <c r="J52" s="15">
        <f t="shared" si="0"/>
        <v>0</v>
      </c>
      <c r="K52" s="7"/>
    </row>
    <row r="53" ht="48" customHeight="1" spans="1:11">
      <c r="A53" s="5">
        <v>47</v>
      </c>
      <c r="B53" s="6" t="s">
        <v>2061</v>
      </c>
      <c r="C53" s="6" t="s">
        <v>649</v>
      </c>
      <c r="D53" s="6" t="s">
        <v>2062</v>
      </c>
      <c r="E53" s="6"/>
      <c r="F53" s="5" t="s">
        <v>333</v>
      </c>
      <c r="G53" s="7" t="s">
        <v>490</v>
      </c>
      <c r="H53" s="8"/>
      <c r="I53" s="8"/>
      <c r="J53" s="15">
        <f t="shared" si="0"/>
        <v>0</v>
      </c>
      <c r="K53" s="7"/>
    </row>
    <row r="54" ht="36.75" customHeight="1" spans="1:11">
      <c r="A54" s="5">
        <v>48</v>
      </c>
      <c r="B54" s="6" t="s">
        <v>669</v>
      </c>
      <c r="C54" s="6" t="s">
        <v>670</v>
      </c>
      <c r="D54" s="6" t="s">
        <v>2063</v>
      </c>
      <c r="E54" s="6"/>
      <c r="F54" s="5" t="s">
        <v>668</v>
      </c>
      <c r="G54" s="7" t="s">
        <v>7</v>
      </c>
      <c r="H54" s="8"/>
      <c r="I54" s="8"/>
      <c r="J54" s="15">
        <f t="shared" si="0"/>
        <v>0</v>
      </c>
      <c r="K54" s="7"/>
    </row>
    <row r="55" ht="59.25" customHeight="1" spans="1:11">
      <c r="A55" s="5">
        <v>49</v>
      </c>
      <c r="B55" s="6" t="s">
        <v>2064</v>
      </c>
      <c r="C55" s="6" t="s">
        <v>99</v>
      </c>
      <c r="D55" s="6" t="s">
        <v>720</v>
      </c>
      <c r="E55" s="6"/>
      <c r="F55" s="5" t="s">
        <v>101</v>
      </c>
      <c r="G55" s="7" t="s">
        <v>2065</v>
      </c>
      <c r="H55" s="8"/>
      <c r="I55" s="8"/>
      <c r="J55" s="15">
        <f t="shared" si="0"/>
        <v>0</v>
      </c>
      <c r="K55" s="7"/>
    </row>
    <row r="56" ht="70.5" customHeight="1" spans="1:11">
      <c r="A56" s="5">
        <v>50</v>
      </c>
      <c r="B56" s="6" t="s">
        <v>722</v>
      </c>
      <c r="C56" s="6" t="s">
        <v>104</v>
      </c>
      <c r="D56" s="6" t="s">
        <v>723</v>
      </c>
      <c r="E56" s="6"/>
      <c r="F56" s="5" t="s">
        <v>101</v>
      </c>
      <c r="G56" s="7" t="s">
        <v>2066</v>
      </c>
      <c r="H56" s="8"/>
      <c r="I56" s="8"/>
      <c r="J56" s="15">
        <f t="shared" si="0"/>
        <v>0</v>
      </c>
      <c r="K56" s="7"/>
    </row>
    <row r="57" ht="48" customHeight="1" spans="1:11">
      <c r="A57" s="5">
        <v>51</v>
      </c>
      <c r="B57" s="6" t="s">
        <v>2067</v>
      </c>
      <c r="C57" s="6" t="s">
        <v>107</v>
      </c>
      <c r="D57" s="6" t="s">
        <v>726</v>
      </c>
      <c r="E57" s="6"/>
      <c r="F57" s="5" t="s">
        <v>101</v>
      </c>
      <c r="G57" s="7" t="s">
        <v>2068</v>
      </c>
      <c r="H57" s="8"/>
      <c r="I57" s="8"/>
      <c r="J57" s="15">
        <f t="shared" si="0"/>
        <v>0</v>
      </c>
      <c r="K57" s="7"/>
    </row>
    <row r="58" ht="48" customHeight="1" spans="1:11">
      <c r="A58" s="5">
        <v>52</v>
      </c>
      <c r="B58" s="6" t="s">
        <v>2069</v>
      </c>
      <c r="C58" s="6" t="s">
        <v>729</v>
      </c>
      <c r="D58" s="6" t="s">
        <v>730</v>
      </c>
      <c r="E58" s="6"/>
      <c r="F58" s="5" t="s">
        <v>101</v>
      </c>
      <c r="G58" s="7" t="s">
        <v>2070</v>
      </c>
      <c r="H58" s="8"/>
      <c r="I58" s="8"/>
      <c r="J58" s="15">
        <f t="shared" si="0"/>
        <v>0</v>
      </c>
      <c r="K58" s="7"/>
    </row>
    <row r="59" ht="104.25" customHeight="1" spans="1:11">
      <c r="A59" s="5">
        <v>53</v>
      </c>
      <c r="B59" s="6" t="s">
        <v>458</v>
      </c>
      <c r="C59" s="6" t="s">
        <v>459</v>
      </c>
      <c r="D59" s="6" t="s">
        <v>2071</v>
      </c>
      <c r="E59" s="6"/>
      <c r="F59" s="5" t="s">
        <v>333</v>
      </c>
      <c r="G59" s="7" t="s">
        <v>2072</v>
      </c>
      <c r="H59" s="8"/>
      <c r="I59" s="8"/>
      <c r="J59" s="15">
        <f t="shared" si="0"/>
        <v>0</v>
      </c>
      <c r="K59" s="7"/>
    </row>
    <row r="60" ht="104.25" customHeight="1" spans="1:11">
      <c r="A60" s="5">
        <v>54</v>
      </c>
      <c r="B60" s="6" t="s">
        <v>750</v>
      </c>
      <c r="C60" s="6" t="s">
        <v>459</v>
      </c>
      <c r="D60" s="6" t="s">
        <v>2073</v>
      </c>
      <c r="E60" s="6"/>
      <c r="F60" s="5" t="s">
        <v>333</v>
      </c>
      <c r="G60" s="7" t="s">
        <v>2074</v>
      </c>
      <c r="H60" s="8"/>
      <c r="I60" s="8"/>
      <c r="J60" s="15">
        <f t="shared" si="0"/>
        <v>0</v>
      </c>
      <c r="K60" s="7"/>
    </row>
    <row r="61" ht="104.25" customHeight="1" spans="1:11">
      <c r="A61" s="5">
        <v>55</v>
      </c>
      <c r="B61" s="6" t="s">
        <v>753</v>
      </c>
      <c r="C61" s="6" t="s">
        <v>459</v>
      </c>
      <c r="D61" s="6" t="s">
        <v>2075</v>
      </c>
      <c r="E61" s="6"/>
      <c r="F61" s="5" t="s">
        <v>333</v>
      </c>
      <c r="G61" s="7" t="s">
        <v>2076</v>
      </c>
      <c r="H61" s="8"/>
      <c r="I61" s="8"/>
      <c r="J61" s="15">
        <f t="shared" si="0"/>
        <v>0</v>
      </c>
      <c r="K61" s="7"/>
    </row>
    <row r="62" ht="104.25" customHeight="1" spans="1:11">
      <c r="A62" s="5">
        <v>56</v>
      </c>
      <c r="B62" s="6" t="s">
        <v>756</v>
      </c>
      <c r="C62" s="6" t="s">
        <v>459</v>
      </c>
      <c r="D62" s="6" t="s">
        <v>1749</v>
      </c>
      <c r="E62" s="6"/>
      <c r="F62" s="5" t="s">
        <v>333</v>
      </c>
      <c r="G62" s="7" t="s">
        <v>2077</v>
      </c>
      <c r="H62" s="8"/>
      <c r="I62" s="8"/>
      <c r="J62" s="15">
        <f t="shared" si="0"/>
        <v>0</v>
      </c>
      <c r="K62" s="7"/>
    </row>
    <row r="63" ht="104.25" customHeight="1" spans="1:11">
      <c r="A63" s="5">
        <v>57</v>
      </c>
      <c r="B63" s="6" t="s">
        <v>759</v>
      </c>
      <c r="C63" s="6" t="s">
        <v>459</v>
      </c>
      <c r="D63" s="6" t="s">
        <v>2078</v>
      </c>
      <c r="E63" s="6"/>
      <c r="F63" s="5" t="s">
        <v>333</v>
      </c>
      <c r="G63" s="7" t="s">
        <v>2079</v>
      </c>
      <c r="H63" s="8"/>
      <c r="I63" s="8"/>
      <c r="J63" s="15">
        <f t="shared" si="0"/>
        <v>0</v>
      </c>
      <c r="K63" s="7"/>
    </row>
    <row r="64" ht="104.25" customHeight="1" spans="1:11">
      <c r="A64" s="5">
        <v>58</v>
      </c>
      <c r="B64" s="6" t="s">
        <v>825</v>
      </c>
      <c r="C64" s="6" t="s">
        <v>459</v>
      </c>
      <c r="D64" s="6" t="s">
        <v>2080</v>
      </c>
      <c r="E64" s="6"/>
      <c r="F64" s="5" t="s">
        <v>333</v>
      </c>
      <c r="G64" s="7" t="s">
        <v>2081</v>
      </c>
      <c r="H64" s="8"/>
      <c r="I64" s="8"/>
      <c r="J64" s="15">
        <f t="shared" si="0"/>
        <v>0</v>
      </c>
      <c r="K64" s="7"/>
    </row>
    <row r="65" ht="104.25" customHeight="1" spans="1:11">
      <c r="A65" s="5">
        <v>59</v>
      </c>
      <c r="B65" s="6" t="s">
        <v>828</v>
      </c>
      <c r="C65" s="6" t="s">
        <v>459</v>
      </c>
      <c r="D65" s="6" t="s">
        <v>2082</v>
      </c>
      <c r="E65" s="6"/>
      <c r="F65" s="5" t="s">
        <v>333</v>
      </c>
      <c r="G65" s="7" t="s">
        <v>2083</v>
      </c>
      <c r="H65" s="8"/>
      <c r="I65" s="8"/>
      <c r="J65" s="15">
        <f t="shared" si="0"/>
        <v>0</v>
      </c>
      <c r="K65" s="7"/>
    </row>
    <row r="66" ht="59.25" customHeight="1" spans="1:11">
      <c r="A66" s="5">
        <v>60</v>
      </c>
      <c r="B66" s="6" t="s">
        <v>766</v>
      </c>
      <c r="C66" s="6" t="s">
        <v>767</v>
      </c>
      <c r="D66" s="6" t="s">
        <v>1429</v>
      </c>
      <c r="E66" s="6"/>
      <c r="F66" s="5" t="s">
        <v>101</v>
      </c>
      <c r="G66" s="7" t="s">
        <v>2084</v>
      </c>
      <c r="H66" s="8"/>
      <c r="I66" s="8"/>
      <c r="J66" s="15">
        <f t="shared" si="0"/>
        <v>0</v>
      </c>
      <c r="K66" s="7"/>
    </row>
    <row r="67" ht="59.25" customHeight="1" spans="1:11">
      <c r="A67" s="5">
        <v>61</v>
      </c>
      <c r="B67" s="6" t="s">
        <v>783</v>
      </c>
      <c r="C67" s="6" t="s">
        <v>784</v>
      </c>
      <c r="D67" s="6" t="s">
        <v>1772</v>
      </c>
      <c r="E67" s="6"/>
      <c r="F67" s="5" t="s">
        <v>456</v>
      </c>
      <c r="G67" s="7" t="s">
        <v>10</v>
      </c>
      <c r="H67" s="8"/>
      <c r="I67" s="8"/>
      <c r="J67" s="15">
        <f t="shared" si="0"/>
        <v>0</v>
      </c>
      <c r="K67" s="7"/>
    </row>
    <row r="68" ht="70.5" customHeight="1" spans="1:11">
      <c r="A68" s="5">
        <v>62</v>
      </c>
      <c r="B68" s="6" t="s">
        <v>2085</v>
      </c>
      <c r="C68" s="6" t="s">
        <v>2086</v>
      </c>
      <c r="D68" s="6" t="s">
        <v>2087</v>
      </c>
      <c r="E68" s="6"/>
      <c r="F68" s="5" t="s">
        <v>456</v>
      </c>
      <c r="G68" s="7" t="s">
        <v>30</v>
      </c>
      <c r="H68" s="8"/>
      <c r="I68" s="8"/>
      <c r="J68" s="15">
        <f t="shared" si="0"/>
        <v>0</v>
      </c>
      <c r="K68" s="7"/>
    </row>
    <row r="69" ht="70.5" customHeight="1" spans="1:11">
      <c r="A69" s="5">
        <v>63</v>
      </c>
      <c r="B69" s="6" t="s">
        <v>794</v>
      </c>
      <c r="C69" s="6" t="s">
        <v>795</v>
      </c>
      <c r="D69" s="6" t="s">
        <v>2088</v>
      </c>
      <c r="E69" s="6"/>
      <c r="F69" s="5" t="s">
        <v>797</v>
      </c>
      <c r="G69" s="7" t="s">
        <v>7</v>
      </c>
      <c r="H69" s="8"/>
      <c r="I69" s="8"/>
      <c r="J69" s="15">
        <f t="shared" si="0"/>
        <v>0</v>
      </c>
      <c r="K69" s="7"/>
    </row>
    <row r="70" ht="59.25" customHeight="1" spans="1:11">
      <c r="A70" s="5">
        <v>64</v>
      </c>
      <c r="B70" s="6" t="s">
        <v>786</v>
      </c>
      <c r="C70" s="6" t="s">
        <v>784</v>
      </c>
      <c r="D70" s="6" t="s">
        <v>2089</v>
      </c>
      <c r="E70" s="6"/>
      <c r="F70" s="5" t="s">
        <v>456</v>
      </c>
      <c r="G70" s="7" t="s">
        <v>30</v>
      </c>
      <c r="H70" s="8"/>
      <c r="I70" s="8"/>
      <c r="J70" s="15">
        <f t="shared" si="0"/>
        <v>0</v>
      </c>
      <c r="K70" s="7"/>
    </row>
    <row r="71" ht="59.25" customHeight="1" spans="1:11">
      <c r="A71" s="5">
        <v>65</v>
      </c>
      <c r="B71" s="6" t="s">
        <v>788</v>
      </c>
      <c r="C71" s="6" t="s">
        <v>784</v>
      </c>
      <c r="D71" s="6" t="s">
        <v>2090</v>
      </c>
      <c r="E71" s="6"/>
      <c r="F71" s="5" t="s">
        <v>456</v>
      </c>
      <c r="G71" s="7" t="s">
        <v>30</v>
      </c>
      <c r="H71" s="8"/>
      <c r="I71" s="8"/>
      <c r="J71" s="15">
        <f t="shared" ref="J71:J112" si="1">IF(G71&lt;&gt;0,ROUND(G71*ROUND(H71,2),2),"")</f>
        <v>0</v>
      </c>
      <c r="K71" s="7"/>
    </row>
    <row r="72" ht="59.25" customHeight="1" spans="1:11">
      <c r="A72" s="5">
        <v>66</v>
      </c>
      <c r="B72" s="6" t="s">
        <v>790</v>
      </c>
      <c r="C72" s="6" t="s">
        <v>784</v>
      </c>
      <c r="D72" s="6" t="s">
        <v>2091</v>
      </c>
      <c r="E72" s="6"/>
      <c r="F72" s="5" t="s">
        <v>456</v>
      </c>
      <c r="G72" s="7" t="s">
        <v>30</v>
      </c>
      <c r="H72" s="8"/>
      <c r="I72" s="8"/>
      <c r="J72" s="15">
        <f t="shared" si="1"/>
        <v>0</v>
      </c>
      <c r="K72" s="7"/>
    </row>
    <row r="73" ht="115.5" customHeight="1" spans="1:11">
      <c r="A73" s="5">
        <v>67</v>
      </c>
      <c r="B73" s="6" t="s">
        <v>831</v>
      </c>
      <c r="C73" s="6" t="s">
        <v>459</v>
      </c>
      <c r="D73" s="6" t="s">
        <v>2092</v>
      </c>
      <c r="E73" s="6"/>
      <c r="F73" s="5" t="s">
        <v>333</v>
      </c>
      <c r="G73" s="7" t="s">
        <v>1928</v>
      </c>
      <c r="H73" s="8"/>
      <c r="I73" s="8"/>
      <c r="J73" s="15">
        <f t="shared" si="1"/>
        <v>0</v>
      </c>
      <c r="K73" s="7"/>
    </row>
    <row r="74" ht="115.5" customHeight="1" spans="1:11">
      <c r="A74" s="5">
        <v>68</v>
      </c>
      <c r="B74" s="6" t="s">
        <v>2093</v>
      </c>
      <c r="C74" s="6" t="s">
        <v>2094</v>
      </c>
      <c r="D74" s="6" t="s">
        <v>2095</v>
      </c>
      <c r="E74" s="6"/>
      <c r="F74" s="5" t="s">
        <v>824</v>
      </c>
      <c r="G74" s="7" t="s">
        <v>30</v>
      </c>
      <c r="H74" s="8"/>
      <c r="I74" s="8"/>
      <c r="J74" s="15">
        <f t="shared" si="1"/>
        <v>0</v>
      </c>
      <c r="K74" s="7"/>
    </row>
    <row r="75" ht="261.75" customHeight="1" spans="1:11">
      <c r="A75" s="5">
        <v>69</v>
      </c>
      <c r="B75" s="6" t="s">
        <v>2096</v>
      </c>
      <c r="C75" s="6" t="s">
        <v>2094</v>
      </c>
      <c r="D75" s="6" t="s">
        <v>2097</v>
      </c>
      <c r="E75" s="6"/>
      <c r="F75" s="5" t="s">
        <v>824</v>
      </c>
      <c r="G75" s="7" t="s">
        <v>7</v>
      </c>
      <c r="H75" s="8"/>
      <c r="I75" s="8"/>
      <c r="J75" s="15">
        <f t="shared" si="1"/>
        <v>0</v>
      </c>
      <c r="K75" s="7"/>
    </row>
    <row r="76" ht="59.25" customHeight="1" spans="1:11">
      <c r="A76" s="5">
        <v>70</v>
      </c>
      <c r="B76" s="6" t="s">
        <v>2098</v>
      </c>
      <c r="C76" s="6" t="s">
        <v>99</v>
      </c>
      <c r="D76" s="6" t="s">
        <v>720</v>
      </c>
      <c r="E76" s="6"/>
      <c r="F76" s="5" t="s">
        <v>101</v>
      </c>
      <c r="G76" s="7" t="s">
        <v>2099</v>
      </c>
      <c r="H76" s="8"/>
      <c r="I76" s="8"/>
      <c r="J76" s="15">
        <f t="shared" si="1"/>
        <v>0</v>
      </c>
      <c r="K76" s="7"/>
    </row>
    <row r="77" ht="87" customHeight="1" spans="1:11">
      <c r="A77" s="5">
        <v>71</v>
      </c>
      <c r="B77" s="6" t="s">
        <v>2100</v>
      </c>
      <c r="C77" s="6" t="s">
        <v>104</v>
      </c>
      <c r="D77" s="6" t="s">
        <v>2101</v>
      </c>
      <c r="E77" s="6"/>
      <c r="F77" s="5" t="s">
        <v>101</v>
      </c>
      <c r="G77" s="7" t="s">
        <v>2102</v>
      </c>
      <c r="H77" s="8"/>
      <c r="I77" s="8"/>
      <c r="J77" s="15">
        <f t="shared" si="1"/>
        <v>0</v>
      </c>
      <c r="K77" s="7"/>
    </row>
    <row r="78" ht="48" customHeight="1" spans="1:11">
      <c r="A78" s="5">
        <v>72</v>
      </c>
      <c r="B78" s="6" t="s">
        <v>2103</v>
      </c>
      <c r="C78" s="6" t="s">
        <v>107</v>
      </c>
      <c r="D78" s="6" t="s">
        <v>726</v>
      </c>
      <c r="E78" s="6"/>
      <c r="F78" s="5" t="s">
        <v>101</v>
      </c>
      <c r="G78" s="7" t="s">
        <v>2104</v>
      </c>
      <c r="H78" s="8"/>
      <c r="I78" s="8"/>
      <c r="J78" s="15">
        <f t="shared" si="1"/>
        <v>0</v>
      </c>
      <c r="K78" s="7"/>
    </row>
    <row r="79" ht="48" customHeight="1" spans="1:11">
      <c r="A79" s="5">
        <v>73</v>
      </c>
      <c r="B79" s="6" t="s">
        <v>2105</v>
      </c>
      <c r="C79" s="6" t="s">
        <v>729</v>
      </c>
      <c r="D79" s="6" t="s">
        <v>730</v>
      </c>
      <c r="E79" s="6"/>
      <c r="F79" s="5" t="s">
        <v>101</v>
      </c>
      <c r="G79" s="7" t="s">
        <v>2106</v>
      </c>
      <c r="H79" s="8"/>
      <c r="I79" s="8"/>
      <c r="J79" s="15">
        <f t="shared" si="1"/>
        <v>0</v>
      </c>
      <c r="K79" s="7"/>
    </row>
    <row r="80" ht="104.25" customHeight="1" spans="1:11">
      <c r="A80" s="5">
        <v>74</v>
      </c>
      <c r="B80" s="6" t="s">
        <v>732</v>
      </c>
      <c r="C80" s="6" t="s">
        <v>733</v>
      </c>
      <c r="D80" s="6" t="s">
        <v>2107</v>
      </c>
      <c r="E80" s="6"/>
      <c r="F80" s="5" t="s">
        <v>333</v>
      </c>
      <c r="G80" s="7" t="s">
        <v>1104</v>
      </c>
      <c r="H80" s="8"/>
      <c r="I80" s="8"/>
      <c r="J80" s="15">
        <f t="shared" si="1"/>
        <v>0</v>
      </c>
      <c r="K80" s="7"/>
    </row>
    <row r="81" ht="104.25" customHeight="1" spans="1:11">
      <c r="A81" s="5">
        <v>75</v>
      </c>
      <c r="B81" s="6" t="s">
        <v>736</v>
      </c>
      <c r="C81" s="6" t="s">
        <v>733</v>
      </c>
      <c r="D81" s="6" t="s">
        <v>2108</v>
      </c>
      <c r="E81" s="6"/>
      <c r="F81" s="5" t="s">
        <v>333</v>
      </c>
      <c r="G81" s="7" t="s">
        <v>2109</v>
      </c>
      <c r="H81" s="8"/>
      <c r="I81" s="8"/>
      <c r="J81" s="15">
        <f t="shared" si="1"/>
        <v>0</v>
      </c>
      <c r="K81" s="7"/>
    </row>
    <row r="82" ht="104.25" customHeight="1" spans="1:11">
      <c r="A82" s="5">
        <v>76</v>
      </c>
      <c r="B82" s="6" t="s">
        <v>739</v>
      </c>
      <c r="C82" s="6" t="s">
        <v>733</v>
      </c>
      <c r="D82" s="6" t="s">
        <v>2110</v>
      </c>
      <c r="E82" s="6"/>
      <c r="F82" s="5" t="s">
        <v>333</v>
      </c>
      <c r="G82" s="7" t="s">
        <v>2111</v>
      </c>
      <c r="H82" s="8"/>
      <c r="I82" s="8"/>
      <c r="J82" s="15">
        <f t="shared" si="1"/>
        <v>0</v>
      </c>
      <c r="K82" s="7"/>
    </row>
    <row r="83" ht="59.25" customHeight="1" spans="1:11">
      <c r="A83" s="5">
        <v>77</v>
      </c>
      <c r="B83" s="6" t="s">
        <v>833</v>
      </c>
      <c r="C83" s="6" t="s">
        <v>767</v>
      </c>
      <c r="D83" s="6" t="s">
        <v>2112</v>
      </c>
      <c r="E83" s="6"/>
      <c r="F83" s="5" t="s">
        <v>101</v>
      </c>
      <c r="G83" s="7" t="s">
        <v>2113</v>
      </c>
      <c r="H83" s="8"/>
      <c r="I83" s="8"/>
      <c r="J83" s="15">
        <f t="shared" si="1"/>
        <v>0</v>
      </c>
      <c r="K83" s="7"/>
    </row>
    <row r="84" ht="70.5" customHeight="1" spans="1:11">
      <c r="A84" s="5">
        <v>78</v>
      </c>
      <c r="B84" s="6" t="s">
        <v>2114</v>
      </c>
      <c r="C84" s="6" t="s">
        <v>2086</v>
      </c>
      <c r="D84" s="6" t="s">
        <v>2115</v>
      </c>
      <c r="E84" s="6"/>
      <c r="F84" s="5" t="s">
        <v>456</v>
      </c>
      <c r="G84" s="7" t="s">
        <v>34</v>
      </c>
      <c r="H84" s="8"/>
      <c r="I84" s="8"/>
      <c r="J84" s="15">
        <f t="shared" si="1"/>
        <v>0</v>
      </c>
      <c r="K84" s="7"/>
    </row>
    <row r="85" ht="126.75" customHeight="1" spans="1:11">
      <c r="A85" s="5">
        <v>79</v>
      </c>
      <c r="B85" s="6" t="s">
        <v>1459</v>
      </c>
      <c r="C85" s="6" t="s">
        <v>2116</v>
      </c>
      <c r="D85" s="6" t="s">
        <v>2117</v>
      </c>
      <c r="E85" s="6"/>
      <c r="F85" s="5" t="s">
        <v>591</v>
      </c>
      <c r="G85" s="7" t="s">
        <v>7</v>
      </c>
      <c r="H85" s="8"/>
      <c r="I85" s="8"/>
      <c r="J85" s="15">
        <f t="shared" si="1"/>
        <v>0</v>
      </c>
      <c r="K85" s="7"/>
    </row>
    <row r="86" ht="48" customHeight="1" spans="1:11">
      <c r="A86" s="5">
        <v>80</v>
      </c>
      <c r="B86" s="6" t="s">
        <v>2118</v>
      </c>
      <c r="C86" s="6" t="s">
        <v>2119</v>
      </c>
      <c r="D86" s="6" t="s">
        <v>2120</v>
      </c>
      <c r="E86" s="6"/>
      <c r="F86" s="5" t="s">
        <v>591</v>
      </c>
      <c r="G86" s="7" t="s">
        <v>10</v>
      </c>
      <c r="H86" s="8"/>
      <c r="I86" s="8"/>
      <c r="J86" s="15">
        <f t="shared" si="1"/>
        <v>0</v>
      </c>
      <c r="K86" s="7"/>
    </row>
    <row r="87" ht="48" customHeight="1" spans="1:11">
      <c r="A87" s="5">
        <v>81</v>
      </c>
      <c r="B87" s="6" t="s">
        <v>2121</v>
      </c>
      <c r="C87" s="6" t="s">
        <v>1763</v>
      </c>
      <c r="D87" s="6" t="s">
        <v>2122</v>
      </c>
      <c r="E87" s="6"/>
      <c r="F87" s="5" t="s">
        <v>824</v>
      </c>
      <c r="G87" s="7" t="s">
        <v>10</v>
      </c>
      <c r="H87" s="8"/>
      <c r="I87" s="8"/>
      <c r="J87" s="15">
        <f t="shared" si="1"/>
        <v>0</v>
      </c>
      <c r="K87" s="7"/>
    </row>
    <row r="88" ht="70.5" customHeight="1" spans="1:11">
      <c r="A88" s="5">
        <v>82</v>
      </c>
      <c r="B88" s="6" t="s">
        <v>770</v>
      </c>
      <c r="C88" s="6" t="s">
        <v>771</v>
      </c>
      <c r="D88" s="6" t="s">
        <v>2123</v>
      </c>
      <c r="E88" s="6"/>
      <c r="F88" s="5" t="s">
        <v>456</v>
      </c>
      <c r="G88" s="7" t="s">
        <v>7</v>
      </c>
      <c r="H88" s="8"/>
      <c r="I88" s="8"/>
      <c r="J88" s="15">
        <f t="shared" si="1"/>
        <v>0</v>
      </c>
      <c r="K88" s="7"/>
    </row>
    <row r="89" ht="93" customHeight="1" spans="1:11">
      <c r="A89" s="5">
        <v>83</v>
      </c>
      <c r="B89" s="6" t="s">
        <v>2124</v>
      </c>
      <c r="C89" s="6" t="s">
        <v>2125</v>
      </c>
      <c r="D89" s="6" t="s">
        <v>2126</v>
      </c>
      <c r="E89" s="6"/>
      <c r="F89" s="5" t="s">
        <v>333</v>
      </c>
      <c r="G89" s="7" t="s">
        <v>2127</v>
      </c>
      <c r="H89" s="8"/>
      <c r="I89" s="8"/>
      <c r="J89" s="15">
        <f t="shared" si="1"/>
        <v>0</v>
      </c>
      <c r="K89" s="7"/>
    </row>
    <row r="90" ht="110" customHeight="1" spans="1:11">
      <c r="A90" s="5">
        <v>84</v>
      </c>
      <c r="B90" s="6" t="s">
        <v>2128</v>
      </c>
      <c r="C90" s="6" t="s">
        <v>2129</v>
      </c>
      <c r="D90" s="6" t="s">
        <v>2130</v>
      </c>
      <c r="E90" s="6"/>
      <c r="F90" s="5" t="s">
        <v>333</v>
      </c>
      <c r="G90" s="7" t="s">
        <v>32</v>
      </c>
      <c r="H90" s="8"/>
      <c r="I90" s="8"/>
      <c r="J90" s="15">
        <f t="shared" si="1"/>
        <v>0</v>
      </c>
      <c r="K90" s="7"/>
    </row>
    <row r="91" ht="59.25" customHeight="1" spans="1:11">
      <c r="A91" s="5">
        <v>85</v>
      </c>
      <c r="B91" s="6" t="s">
        <v>2131</v>
      </c>
      <c r="C91" s="6" t="s">
        <v>2132</v>
      </c>
      <c r="D91" s="6" t="s">
        <v>2133</v>
      </c>
      <c r="E91" s="6"/>
      <c r="F91" s="5" t="s">
        <v>591</v>
      </c>
      <c r="G91" s="7" t="s">
        <v>7</v>
      </c>
      <c r="H91" s="8"/>
      <c r="I91" s="8"/>
      <c r="J91" s="15">
        <f t="shared" si="1"/>
        <v>0</v>
      </c>
      <c r="K91" s="7"/>
    </row>
    <row r="92" ht="261.75" customHeight="1" spans="1:11">
      <c r="A92" s="5">
        <v>86</v>
      </c>
      <c r="B92" s="6" t="s">
        <v>2134</v>
      </c>
      <c r="C92" s="6" t="s">
        <v>2094</v>
      </c>
      <c r="D92" s="6" t="s">
        <v>2135</v>
      </c>
      <c r="E92" s="6"/>
      <c r="F92" s="5" t="s">
        <v>824</v>
      </c>
      <c r="G92" s="7" t="s">
        <v>7</v>
      </c>
      <c r="H92" s="8"/>
      <c r="I92" s="8"/>
      <c r="J92" s="15">
        <f t="shared" si="1"/>
        <v>0</v>
      </c>
      <c r="K92" s="7"/>
    </row>
    <row r="93" ht="59.25" customHeight="1" spans="1:11">
      <c r="A93" s="5">
        <v>87</v>
      </c>
      <c r="B93" s="6" t="s">
        <v>2136</v>
      </c>
      <c r="C93" s="6" t="s">
        <v>99</v>
      </c>
      <c r="D93" s="6" t="s">
        <v>2137</v>
      </c>
      <c r="E93" s="6"/>
      <c r="F93" s="5" t="s">
        <v>101</v>
      </c>
      <c r="G93" s="7" t="s">
        <v>2138</v>
      </c>
      <c r="H93" s="8"/>
      <c r="I93" s="8"/>
      <c r="J93" s="15">
        <f t="shared" si="1"/>
        <v>0</v>
      </c>
      <c r="K93" s="7"/>
    </row>
    <row r="94" ht="48" customHeight="1" spans="1:11">
      <c r="A94" s="5">
        <v>88</v>
      </c>
      <c r="B94" s="6" t="s">
        <v>2139</v>
      </c>
      <c r="C94" s="6" t="s">
        <v>107</v>
      </c>
      <c r="D94" s="6" t="s">
        <v>726</v>
      </c>
      <c r="E94" s="6"/>
      <c r="F94" s="5" t="s">
        <v>101</v>
      </c>
      <c r="G94" s="7" t="s">
        <v>2140</v>
      </c>
      <c r="H94" s="8"/>
      <c r="I94" s="8"/>
      <c r="J94" s="15">
        <f t="shared" si="1"/>
        <v>0</v>
      </c>
      <c r="K94" s="7"/>
    </row>
    <row r="95" ht="59.25" customHeight="1" spans="1:11">
      <c r="A95" s="5">
        <v>89</v>
      </c>
      <c r="B95" s="6" t="s">
        <v>2141</v>
      </c>
      <c r="C95" s="6" t="s">
        <v>107</v>
      </c>
      <c r="D95" s="6" t="s">
        <v>2142</v>
      </c>
      <c r="E95" s="6"/>
      <c r="F95" s="5" t="s">
        <v>101</v>
      </c>
      <c r="G95" s="7" t="s">
        <v>2143</v>
      </c>
      <c r="H95" s="8"/>
      <c r="I95" s="8"/>
      <c r="J95" s="15">
        <f t="shared" si="1"/>
        <v>0</v>
      </c>
      <c r="K95" s="7"/>
    </row>
    <row r="96" ht="115.5" customHeight="1" spans="1:11">
      <c r="A96" s="5">
        <v>90</v>
      </c>
      <c r="B96" s="6" t="s">
        <v>2144</v>
      </c>
      <c r="C96" s="6" t="s">
        <v>459</v>
      </c>
      <c r="D96" s="6" t="s">
        <v>2145</v>
      </c>
      <c r="E96" s="6"/>
      <c r="F96" s="5" t="s">
        <v>333</v>
      </c>
      <c r="G96" s="7" t="s">
        <v>2146</v>
      </c>
      <c r="H96" s="8"/>
      <c r="I96" s="8"/>
      <c r="J96" s="15">
        <f t="shared" si="1"/>
        <v>0</v>
      </c>
      <c r="K96" s="7"/>
    </row>
    <row r="97" ht="115.5" customHeight="1" spans="1:11">
      <c r="A97" s="5">
        <v>91</v>
      </c>
      <c r="B97" s="6" t="s">
        <v>2147</v>
      </c>
      <c r="C97" s="6" t="s">
        <v>459</v>
      </c>
      <c r="D97" s="6" t="s">
        <v>2148</v>
      </c>
      <c r="E97" s="6"/>
      <c r="F97" s="5" t="s">
        <v>333</v>
      </c>
      <c r="G97" s="7" t="s">
        <v>2149</v>
      </c>
      <c r="H97" s="8"/>
      <c r="I97" s="8"/>
      <c r="J97" s="15">
        <f t="shared" si="1"/>
        <v>0</v>
      </c>
      <c r="K97" s="7"/>
    </row>
    <row r="98" ht="115.5" customHeight="1" spans="1:11">
      <c r="A98" s="5">
        <v>92</v>
      </c>
      <c r="B98" s="6" t="s">
        <v>2150</v>
      </c>
      <c r="C98" s="6" t="s">
        <v>459</v>
      </c>
      <c r="D98" s="6" t="s">
        <v>2151</v>
      </c>
      <c r="E98" s="6"/>
      <c r="F98" s="5" t="s">
        <v>333</v>
      </c>
      <c r="G98" s="7" t="s">
        <v>2152</v>
      </c>
      <c r="H98" s="8"/>
      <c r="I98" s="8"/>
      <c r="J98" s="15">
        <f t="shared" si="1"/>
        <v>0</v>
      </c>
      <c r="K98" s="7"/>
    </row>
    <row r="99" ht="138" customHeight="1" spans="1:11">
      <c r="A99" s="5">
        <v>93</v>
      </c>
      <c r="B99" s="6" t="s">
        <v>2153</v>
      </c>
      <c r="C99" s="6" t="s">
        <v>2154</v>
      </c>
      <c r="D99" s="6" t="s">
        <v>2155</v>
      </c>
      <c r="E99" s="6"/>
      <c r="F99" s="5" t="s">
        <v>824</v>
      </c>
      <c r="G99" s="7" t="s">
        <v>1120</v>
      </c>
      <c r="H99" s="8"/>
      <c r="I99" s="8"/>
      <c r="J99" s="15">
        <f t="shared" si="1"/>
        <v>0</v>
      </c>
      <c r="K99" s="7"/>
    </row>
    <row r="100" ht="138" customHeight="1" spans="1:11">
      <c r="A100" s="5">
        <v>94</v>
      </c>
      <c r="B100" s="6" t="s">
        <v>2156</v>
      </c>
      <c r="C100" s="6" t="s">
        <v>2154</v>
      </c>
      <c r="D100" s="6" t="s">
        <v>2157</v>
      </c>
      <c r="E100" s="6"/>
      <c r="F100" s="5" t="s">
        <v>824</v>
      </c>
      <c r="G100" s="7" t="s">
        <v>755</v>
      </c>
      <c r="H100" s="8"/>
      <c r="I100" s="8"/>
      <c r="J100" s="15">
        <f t="shared" si="1"/>
        <v>0</v>
      </c>
      <c r="K100" s="7"/>
    </row>
    <row r="101" ht="104.25" customHeight="1" spans="1:11">
      <c r="A101" s="5">
        <v>95</v>
      </c>
      <c r="B101" s="6" t="s">
        <v>2158</v>
      </c>
      <c r="C101" s="6" t="s">
        <v>2159</v>
      </c>
      <c r="D101" s="6" t="s">
        <v>2160</v>
      </c>
      <c r="E101" s="6"/>
      <c r="F101" s="5" t="s">
        <v>824</v>
      </c>
      <c r="G101" s="7" t="s">
        <v>1744</v>
      </c>
      <c r="H101" s="8"/>
      <c r="I101" s="8"/>
      <c r="J101" s="15">
        <f t="shared" si="1"/>
        <v>0</v>
      </c>
      <c r="K101" s="7"/>
    </row>
    <row r="102" ht="59.25" customHeight="1" spans="1:11">
      <c r="A102" s="5">
        <v>96</v>
      </c>
      <c r="B102" s="6" t="s">
        <v>2161</v>
      </c>
      <c r="C102" s="6" t="s">
        <v>99</v>
      </c>
      <c r="D102" s="6" t="s">
        <v>2137</v>
      </c>
      <c r="E102" s="6"/>
      <c r="F102" s="5" t="s">
        <v>101</v>
      </c>
      <c r="G102" s="7" t="s">
        <v>2162</v>
      </c>
      <c r="H102" s="8"/>
      <c r="I102" s="8"/>
      <c r="J102" s="15">
        <f t="shared" si="1"/>
        <v>0</v>
      </c>
      <c r="K102" s="7"/>
    </row>
    <row r="103" ht="48" customHeight="1" spans="1:11">
      <c r="A103" s="5">
        <v>97</v>
      </c>
      <c r="B103" s="6" t="s">
        <v>2163</v>
      </c>
      <c r="C103" s="6" t="s">
        <v>107</v>
      </c>
      <c r="D103" s="6" t="s">
        <v>726</v>
      </c>
      <c r="E103" s="6"/>
      <c r="F103" s="5" t="s">
        <v>101</v>
      </c>
      <c r="G103" s="7" t="s">
        <v>2164</v>
      </c>
      <c r="H103" s="8"/>
      <c r="I103" s="8"/>
      <c r="J103" s="15">
        <f t="shared" si="1"/>
        <v>0</v>
      </c>
      <c r="K103" s="7"/>
    </row>
    <row r="104" ht="59.25" customHeight="1" spans="1:11">
      <c r="A104" s="5">
        <v>98</v>
      </c>
      <c r="B104" s="6" t="s">
        <v>2165</v>
      </c>
      <c r="C104" s="6" t="s">
        <v>107</v>
      </c>
      <c r="D104" s="6" t="s">
        <v>2142</v>
      </c>
      <c r="E104" s="6"/>
      <c r="F104" s="5" t="s">
        <v>101</v>
      </c>
      <c r="G104" s="7" t="s">
        <v>2166</v>
      </c>
      <c r="H104" s="8"/>
      <c r="I104" s="8"/>
      <c r="J104" s="15">
        <f t="shared" si="1"/>
        <v>0</v>
      </c>
      <c r="K104" s="7"/>
    </row>
    <row r="105" ht="115.5" customHeight="1" spans="1:11">
      <c r="A105" s="5">
        <v>99</v>
      </c>
      <c r="B105" s="6" t="s">
        <v>2167</v>
      </c>
      <c r="C105" s="6" t="s">
        <v>459</v>
      </c>
      <c r="D105" s="6" t="s">
        <v>2168</v>
      </c>
      <c r="E105" s="6"/>
      <c r="F105" s="5" t="s">
        <v>333</v>
      </c>
      <c r="G105" s="7" t="s">
        <v>2169</v>
      </c>
      <c r="H105" s="8"/>
      <c r="I105" s="8"/>
      <c r="J105" s="15">
        <f t="shared" si="1"/>
        <v>0</v>
      </c>
      <c r="K105" s="7"/>
    </row>
    <row r="106" ht="115.5" customHeight="1" spans="1:11">
      <c r="A106" s="5">
        <v>100</v>
      </c>
      <c r="B106" s="6" t="s">
        <v>2170</v>
      </c>
      <c r="C106" s="6" t="s">
        <v>459</v>
      </c>
      <c r="D106" s="6" t="s">
        <v>2171</v>
      </c>
      <c r="E106" s="6"/>
      <c r="F106" s="5" t="s">
        <v>333</v>
      </c>
      <c r="G106" s="7" t="s">
        <v>2172</v>
      </c>
      <c r="H106" s="8"/>
      <c r="I106" s="8"/>
      <c r="J106" s="15">
        <f t="shared" si="1"/>
        <v>0</v>
      </c>
      <c r="K106" s="7"/>
    </row>
    <row r="107" ht="115.5" customHeight="1" spans="1:11">
      <c r="A107" s="5">
        <v>101</v>
      </c>
      <c r="B107" s="6" t="s">
        <v>2173</v>
      </c>
      <c r="C107" s="6" t="s">
        <v>459</v>
      </c>
      <c r="D107" s="6" t="s">
        <v>2174</v>
      </c>
      <c r="E107" s="6"/>
      <c r="F107" s="5" t="s">
        <v>333</v>
      </c>
      <c r="G107" s="7" t="s">
        <v>2175</v>
      </c>
      <c r="H107" s="8"/>
      <c r="I107" s="8"/>
      <c r="J107" s="15">
        <f t="shared" si="1"/>
        <v>0</v>
      </c>
      <c r="K107" s="7"/>
    </row>
    <row r="108" ht="138" customHeight="1" spans="1:11">
      <c r="A108" s="5">
        <v>102</v>
      </c>
      <c r="B108" s="6" t="s">
        <v>2176</v>
      </c>
      <c r="C108" s="6" t="s">
        <v>2154</v>
      </c>
      <c r="D108" s="6" t="s">
        <v>2177</v>
      </c>
      <c r="E108" s="6"/>
      <c r="F108" s="5" t="s">
        <v>824</v>
      </c>
      <c r="G108" s="7" t="s">
        <v>490</v>
      </c>
      <c r="H108" s="8"/>
      <c r="I108" s="8"/>
      <c r="J108" s="15">
        <f t="shared" si="1"/>
        <v>0</v>
      </c>
      <c r="K108" s="7"/>
    </row>
    <row r="109" ht="138" customHeight="1" spans="1:11">
      <c r="A109" s="5">
        <v>103</v>
      </c>
      <c r="B109" s="6" t="s">
        <v>2178</v>
      </c>
      <c r="C109" s="6" t="s">
        <v>2154</v>
      </c>
      <c r="D109" s="6" t="s">
        <v>2179</v>
      </c>
      <c r="E109" s="6"/>
      <c r="F109" s="5" t="s">
        <v>824</v>
      </c>
      <c r="G109" s="7" t="s">
        <v>34</v>
      </c>
      <c r="H109" s="8"/>
      <c r="I109" s="8"/>
      <c r="J109" s="15">
        <f t="shared" si="1"/>
        <v>0</v>
      </c>
      <c r="K109" s="7"/>
    </row>
    <row r="110" ht="138" customHeight="1" spans="1:11">
      <c r="A110" s="5">
        <v>104</v>
      </c>
      <c r="B110" s="6" t="s">
        <v>2180</v>
      </c>
      <c r="C110" s="6" t="s">
        <v>2154</v>
      </c>
      <c r="D110" s="6" t="s">
        <v>2181</v>
      </c>
      <c r="E110" s="6"/>
      <c r="F110" s="5" t="s">
        <v>824</v>
      </c>
      <c r="G110" s="7" t="s">
        <v>1120</v>
      </c>
      <c r="H110" s="8"/>
      <c r="I110" s="8"/>
      <c r="J110" s="15">
        <f t="shared" si="1"/>
        <v>0</v>
      </c>
      <c r="K110" s="7"/>
    </row>
    <row r="111" ht="138" customHeight="1" spans="1:11">
      <c r="A111" s="5">
        <v>105</v>
      </c>
      <c r="B111" s="6" t="s">
        <v>2182</v>
      </c>
      <c r="C111" s="6" t="s">
        <v>2154</v>
      </c>
      <c r="D111" s="6" t="s">
        <v>2183</v>
      </c>
      <c r="E111" s="6"/>
      <c r="F111" s="5" t="s">
        <v>824</v>
      </c>
      <c r="G111" s="7" t="s">
        <v>1120</v>
      </c>
      <c r="H111" s="8"/>
      <c r="I111" s="8"/>
      <c r="J111" s="15">
        <f t="shared" si="1"/>
        <v>0</v>
      </c>
      <c r="K111" s="7"/>
    </row>
    <row r="112" ht="59.25" customHeight="1" spans="1:11">
      <c r="A112" s="5">
        <v>106</v>
      </c>
      <c r="B112" s="6" t="s">
        <v>2184</v>
      </c>
      <c r="C112" s="6" t="s">
        <v>2185</v>
      </c>
      <c r="D112" s="6" t="s">
        <v>2186</v>
      </c>
      <c r="E112" s="6"/>
      <c r="F112" s="5" t="s">
        <v>824</v>
      </c>
      <c r="G112" s="7" t="s">
        <v>7</v>
      </c>
      <c r="H112" s="8"/>
      <c r="I112" s="8"/>
      <c r="J112" s="15">
        <f t="shared" si="1"/>
        <v>0</v>
      </c>
      <c r="K112" s="7"/>
    </row>
    <row r="113" ht="18" hidden="1" customHeight="1" spans="1:11">
      <c r="A113" s="5"/>
      <c r="B113" s="6"/>
      <c r="C113" s="6"/>
      <c r="D113" s="6"/>
      <c r="E113" s="6"/>
      <c r="F113" s="5"/>
      <c r="G113" s="7"/>
      <c r="H113" s="7"/>
      <c r="I113" s="7"/>
      <c r="J113" s="16"/>
      <c r="K113" s="7"/>
    </row>
    <row r="114" ht="18" customHeight="1" spans="1:11">
      <c r="A114" s="4" t="s">
        <v>550</v>
      </c>
      <c r="B114" s="4"/>
      <c r="C114" s="4"/>
      <c r="D114" s="4"/>
      <c r="E114" s="4"/>
      <c r="F114" s="4"/>
      <c r="G114" s="4"/>
      <c r="H114" s="4"/>
      <c r="I114" s="4"/>
      <c r="J114" s="16">
        <f>SUM(J7:J112)</f>
        <v>0</v>
      </c>
      <c r="K114" s="7"/>
    </row>
    <row r="115" ht="17.25" customHeight="1" spans="1:11">
      <c r="A115" s="9"/>
      <c r="B115" s="9"/>
      <c r="C115" s="9"/>
      <c r="D115" s="9"/>
      <c r="E115" s="9"/>
      <c r="F115" s="9"/>
      <c r="G115" s="9"/>
      <c r="H115" s="9"/>
      <c r="I115" s="9"/>
      <c r="J115" s="17"/>
      <c r="K115" s="9"/>
    </row>
    <row r="116" ht="17.25" customHeight="1" spans="1:11">
      <c r="A116" s="9"/>
      <c r="B116" s="9"/>
      <c r="C116" s="9"/>
      <c r="D116" s="9"/>
      <c r="E116" s="10"/>
      <c r="F116" s="10"/>
      <c r="G116" s="10"/>
      <c r="H116" s="10"/>
      <c r="I116" s="18"/>
      <c r="J116" s="19"/>
      <c r="K116" s="18"/>
    </row>
  </sheetData>
  <sheetProtection password="C6EF" sheet="1" objects="1"/>
  <mergeCells count="231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H104:I104"/>
    <mergeCell ref="D105:E105"/>
    <mergeCell ref="H105:I105"/>
    <mergeCell ref="D106:E106"/>
    <mergeCell ref="H106:I106"/>
    <mergeCell ref="D107:E107"/>
    <mergeCell ref="H107:I107"/>
    <mergeCell ref="D108:E108"/>
    <mergeCell ref="H108:I108"/>
    <mergeCell ref="D109:E109"/>
    <mergeCell ref="H109:I109"/>
    <mergeCell ref="D110:E110"/>
    <mergeCell ref="H110:I110"/>
    <mergeCell ref="D111:E111"/>
    <mergeCell ref="H111:I111"/>
    <mergeCell ref="D112:E112"/>
    <mergeCell ref="H112:I112"/>
    <mergeCell ref="D113:E113"/>
    <mergeCell ref="H113:I113"/>
    <mergeCell ref="A114:I114"/>
    <mergeCell ref="A115:K115"/>
    <mergeCell ref="A116:D116"/>
    <mergeCell ref="E116:H116"/>
    <mergeCell ref="I116:K116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view="pageBreakPreview" zoomScaleNormal="100" zoomScaleSheetLayoutView="100" workbookViewId="0">
      <pane xSplit="1" ySplit="4" topLeftCell="B5" activePane="bottomRight" state="frozen"/>
      <selection/>
      <selection pane="topRight"/>
      <selection pane="bottomLeft"/>
      <selection pane="bottomRight" activeCell="E8" sqref="E8"/>
    </sheetView>
  </sheetViews>
  <sheetFormatPr defaultColWidth="10.6666666666667" defaultRowHeight="12.75"/>
  <cols>
    <col min="1" max="1" width="9.8" style="25" customWidth="1"/>
    <col min="2" max="2" width="41.7428571428571" style="25" customWidth="1"/>
    <col min="3" max="3" width="7.83809523809524" style="25" customWidth="1"/>
    <col min="4" max="4" width="11.752380952381" style="25" customWidth="1"/>
    <col min="5" max="5" width="14.6666666666667" style="26" customWidth="1"/>
    <col min="6" max="6" width="11.752380952381" style="25" customWidth="1"/>
    <col min="7" max="7" width="8.23809523809524" style="25" customWidth="1"/>
    <col min="8" max="8" width="19.8380952380952" style="25" hidden="1" customWidth="1"/>
    <col min="9" max="10" width="13.6666666666667" style="25" hidden="1" customWidth="1"/>
    <col min="11" max="11" width="10.6666666666667" style="25"/>
    <col min="12" max="12" width="14.752380952381" style="25"/>
    <col min="13" max="16384" width="10.6666666666667" style="25"/>
  </cols>
  <sheetData>
    <row r="1" ht="27" customHeight="1" spans="1:7">
      <c r="A1" s="27" t="s">
        <v>41</v>
      </c>
      <c r="B1" s="27"/>
      <c r="C1" s="27"/>
      <c r="D1" s="27"/>
      <c r="E1" s="28"/>
      <c r="F1" s="27"/>
      <c r="G1" s="29"/>
    </row>
    <row r="2" ht="16" customHeight="1" spans="1:7">
      <c r="A2" s="30" t="s">
        <v>1</v>
      </c>
      <c r="B2" s="30"/>
      <c r="C2" s="30"/>
      <c r="D2" s="30"/>
      <c r="E2" s="31"/>
      <c r="F2" s="32" t="s">
        <v>42</v>
      </c>
      <c r="G2" s="29"/>
    </row>
    <row r="3" ht="25" customHeight="1" spans="1:7">
      <c r="A3" s="33" t="s">
        <v>43</v>
      </c>
      <c r="B3" s="33"/>
      <c r="C3" s="33"/>
      <c r="D3" s="33"/>
      <c r="E3" s="34"/>
      <c r="F3" s="33"/>
      <c r="G3" s="29"/>
    </row>
    <row r="4" ht="17" customHeight="1" spans="1:7">
      <c r="A4" s="35" t="s">
        <v>44</v>
      </c>
      <c r="B4" s="35" t="s">
        <v>45</v>
      </c>
      <c r="C4" s="35" t="s">
        <v>46</v>
      </c>
      <c r="D4" s="35" t="s">
        <v>47</v>
      </c>
      <c r="E4" s="36" t="s">
        <v>48</v>
      </c>
      <c r="F4" s="35" t="s">
        <v>49</v>
      </c>
      <c r="G4" s="29"/>
    </row>
    <row r="5" ht="31" customHeight="1" spans="1:7">
      <c r="A5" s="37" t="s">
        <v>50</v>
      </c>
      <c r="B5" s="38" t="s">
        <v>51</v>
      </c>
      <c r="C5" s="37" t="s">
        <v>52</v>
      </c>
      <c r="D5" s="39" t="s">
        <v>52</v>
      </c>
      <c r="E5" s="40" t="s">
        <v>52</v>
      </c>
      <c r="F5" s="39" t="s">
        <v>52</v>
      </c>
      <c r="G5" s="29"/>
    </row>
    <row r="6" ht="31" customHeight="1" spans="1:7">
      <c r="A6" s="37" t="s">
        <v>53</v>
      </c>
      <c r="B6" s="38" t="s">
        <v>54</v>
      </c>
      <c r="C6" s="37" t="s">
        <v>55</v>
      </c>
      <c r="D6" s="40">
        <v>1</v>
      </c>
      <c r="E6" s="41">
        <f>ROUND((SUM('【标表1】投标报价汇总表_(2009范本)'!E7:E25)+SUM(F8:F16))*0.003,2)</f>
        <v>886</v>
      </c>
      <c r="F6" s="15">
        <f>IF(D6&lt;&gt;0,ROUND(D6*ROUND(E6,2),2),"")</f>
        <v>886</v>
      </c>
      <c r="G6" s="29"/>
    </row>
    <row r="7" ht="31" customHeight="1" spans="1:9">
      <c r="A7" s="37" t="s">
        <v>56</v>
      </c>
      <c r="B7" s="38" t="s">
        <v>57</v>
      </c>
      <c r="C7" s="37" t="s">
        <v>55</v>
      </c>
      <c r="D7" s="40">
        <v>1</v>
      </c>
      <c r="E7" s="41">
        <v>3000</v>
      </c>
      <c r="F7" s="15">
        <f t="shared" ref="F7:F16" si="0">IF(D7&lt;&gt;0,ROUND(D7*ROUND(E7,2),2),"")</f>
        <v>3000</v>
      </c>
      <c r="G7" s="29"/>
      <c r="H7" s="42" t="s">
        <v>58</v>
      </c>
      <c r="I7" s="25">
        <f>C19-F9-F10</f>
        <v>3886</v>
      </c>
    </row>
    <row r="8" ht="31" customHeight="1" spans="1:7">
      <c r="A8" s="37" t="s">
        <v>59</v>
      </c>
      <c r="B8" s="38" t="s">
        <v>60</v>
      </c>
      <c r="C8" s="37" t="s">
        <v>55</v>
      </c>
      <c r="D8" s="40">
        <v>1</v>
      </c>
      <c r="E8" s="43"/>
      <c r="F8" s="15">
        <f t="shared" si="0"/>
        <v>0</v>
      </c>
      <c r="G8" s="29"/>
    </row>
    <row r="9" ht="31" customHeight="1" spans="1:9">
      <c r="A9" s="37" t="s">
        <v>61</v>
      </c>
      <c r="B9" s="38" t="s">
        <v>62</v>
      </c>
      <c r="C9" s="37" t="s">
        <v>55</v>
      </c>
      <c r="D9" s="40">
        <v>1</v>
      </c>
      <c r="E9" s="43"/>
      <c r="F9" s="15">
        <f t="shared" si="0"/>
        <v>0</v>
      </c>
      <c r="G9" s="29"/>
      <c r="H9" s="44" t="s">
        <v>63</v>
      </c>
      <c r="I9" s="25">
        <f>350349.53</f>
        <v>350349.53</v>
      </c>
    </row>
    <row r="10" ht="31" customHeight="1" spans="1:12">
      <c r="A10" s="37" t="s">
        <v>64</v>
      </c>
      <c r="B10" s="38" t="s">
        <v>65</v>
      </c>
      <c r="C10" s="37" t="s">
        <v>55</v>
      </c>
      <c r="D10" s="40">
        <v>1</v>
      </c>
      <c r="E10" s="41">
        <v>285333.66</v>
      </c>
      <c r="F10" s="15">
        <f t="shared" si="0"/>
        <v>285333.66</v>
      </c>
      <c r="G10" s="29"/>
      <c r="H10" s="45">
        <f>'[2]【标表1】投标报价汇总表_(2009范本)'!E30*1.5%</f>
        <v>285286.2351</v>
      </c>
      <c r="I10" s="25" t="s">
        <v>66</v>
      </c>
      <c r="L10" s="26"/>
    </row>
    <row r="11" ht="31" customHeight="1" spans="1:8">
      <c r="A11" s="37" t="s">
        <v>67</v>
      </c>
      <c r="B11" s="38" t="s">
        <v>68</v>
      </c>
      <c r="C11" s="37" t="s">
        <v>52</v>
      </c>
      <c r="D11" s="46"/>
      <c r="E11" s="40"/>
      <c r="F11" s="15" t="str">
        <f t="shared" si="0"/>
        <v/>
      </c>
      <c r="G11" s="29"/>
      <c r="H11" s="25">
        <f>E10-H10</f>
        <v>47.4248999999836</v>
      </c>
    </row>
    <row r="12" ht="31" customHeight="1" spans="1:7">
      <c r="A12" s="37" t="s">
        <v>53</v>
      </c>
      <c r="B12" s="38" t="s">
        <v>69</v>
      </c>
      <c r="C12" s="37" t="s">
        <v>55</v>
      </c>
      <c r="D12" s="40">
        <v>1</v>
      </c>
      <c r="E12" s="43"/>
      <c r="F12" s="15">
        <f t="shared" si="0"/>
        <v>0</v>
      </c>
      <c r="G12" s="29"/>
    </row>
    <row r="13" ht="31" customHeight="1" spans="1:7">
      <c r="A13" s="37" t="s">
        <v>56</v>
      </c>
      <c r="B13" s="38" t="s">
        <v>70</v>
      </c>
      <c r="C13" s="37" t="s">
        <v>71</v>
      </c>
      <c r="D13" s="40">
        <v>10</v>
      </c>
      <c r="E13" s="43"/>
      <c r="F13" s="15">
        <f t="shared" si="0"/>
        <v>0</v>
      </c>
      <c r="G13" s="29"/>
    </row>
    <row r="14" ht="31" customHeight="1" spans="1:7">
      <c r="A14" s="38" t="s">
        <v>72</v>
      </c>
      <c r="B14" s="38" t="s">
        <v>73</v>
      </c>
      <c r="C14" s="37" t="s">
        <v>55</v>
      </c>
      <c r="D14" s="40">
        <v>1</v>
      </c>
      <c r="E14" s="43"/>
      <c r="F14" s="15">
        <f t="shared" si="0"/>
        <v>0</v>
      </c>
      <c r="G14" s="29"/>
    </row>
    <row r="15" ht="31" customHeight="1" spans="1:7">
      <c r="A15" s="37" t="s">
        <v>74</v>
      </c>
      <c r="B15" s="38" t="s">
        <v>75</v>
      </c>
      <c r="C15" s="37" t="s">
        <v>55</v>
      </c>
      <c r="D15" s="40">
        <v>1</v>
      </c>
      <c r="E15" s="43"/>
      <c r="F15" s="15">
        <f t="shared" si="0"/>
        <v>0</v>
      </c>
      <c r="G15" s="29"/>
    </row>
    <row r="16" ht="31" customHeight="1" spans="1:9">
      <c r="A16" s="37" t="s">
        <v>76</v>
      </c>
      <c r="B16" s="38" t="s">
        <v>77</v>
      </c>
      <c r="C16" s="37" t="s">
        <v>55</v>
      </c>
      <c r="D16" s="40">
        <v>1</v>
      </c>
      <c r="E16" s="43"/>
      <c r="F16" s="15">
        <f t="shared" si="0"/>
        <v>0</v>
      </c>
      <c r="G16" s="29"/>
      <c r="H16" s="25">
        <f>C19-F6-F7</f>
        <v>285333.66</v>
      </c>
      <c r="I16" s="25">
        <f>H16-[1]Sheet1!C4</f>
        <v>-67202.730000001</v>
      </c>
    </row>
    <row r="17" ht="89" customHeight="1" spans="1:7">
      <c r="A17" s="37" t="s">
        <v>52</v>
      </c>
      <c r="B17" s="38" t="s">
        <v>52</v>
      </c>
      <c r="C17" s="37" t="s">
        <v>52</v>
      </c>
      <c r="D17" s="46"/>
      <c r="E17" s="40"/>
      <c r="F17" s="47"/>
      <c r="G17" s="29"/>
    </row>
    <row r="18" ht="72" customHeight="1" spans="1:7">
      <c r="A18" s="37"/>
      <c r="B18" s="38"/>
      <c r="C18" s="37"/>
      <c r="D18" s="46"/>
      <c r="E18" s="40"/>
      <c r="F18" s="47"/>
      <c r="G18" s="29"/>
    </row>
    <row r="19" ht="15" customHeight="1" spans="1:7">
      <c r="A19" s="48" t="s">
        <v>78</v>
      </c>
      <c r="B19" s="49"/>
      <c r="C19" s="50">
        <f>SUM(F6:F16)</f>
        <v>289219.66</v>
      </c>
      <c r="D19" s="50"/>
      <c r="E19" s="51" t="s">
        <v>79</v>
      </c>
      <c r="F19" s="52"/>
      <c r="G19" s="29"/>
    </row>
    <row r="20" ht="15" customHeight="1" spans="1:7">
      <c r="A20" s="32" t="s">
        <v>80</v>
      </c>
      <c r="B20" s="32"/>
      <c r="C20" s="32"/>
      <c r="D20" s="32"/>
      <c r="E20" s="53"/>
      <c r="F20" s="54" t="s">
        <v>40</v>
      </c>
      <c r="G20" s="29"/>
    </row>
  </sheetData>
  <sheetProtection password="C6EF" sheet="1" objects="1"/>
  <mergeCells count="12">
    <mergeCell ref="A1:F1"/>
    <mergeCell ref="A2:E2"/>
    <mergeCell ref="A3:F3"/>
    <mergeCell ref="A19:B19"/>
    <mergeCell ref="C19:D19"/>
    <mergeCell ref="A20:E20"/>
    <mergeCell ref="A17:A18"/>
    <mergeCell ref="B17:B18"/>
    <mergeCell ref="C17:C18"/>
    <mergeCell ref="D17:D18"/>
    <mergeCell ref="E17:E18"/>
    <mergeCell ref="F17:F18"/>
  </mergeCells>
  <printOptions horizontalCentered="1"/>
  <pageMargins left="0" right="0" top="0.786805555555556" bottom="0.786805555555556" header="0" footer="0"/>
  <pageSetup paperSize="9" fitToWidth="595" fitToHeight="832" pageOrder="overThenDown" orientation="portrait" horizontalDpi="300" verticalDpi="300"/>
  <headerFooter alignWithMargins="0" scaleWithDoc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showGridLines="0" view="pageBreakPreview" zoomScaleNormal="100" zoomScaleSheetLayoutView="100" workbookViewId="0">
      <selection activeCell="J9" sqref="J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2187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2188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2189</v>
      </c>
      <c r="E7" s="6"/>
      <c r="F7" s="5" t="s">
        <v>96</v>
      </c>
      <c r="G7" s="7" t="s">
        <v>2190</v>
      </c>
      <c r="H7" s="8"/>
      <c r="I7" s="8"/>
      <c r="J7" s="15">
        <f t="shared" ref="J7:J70" si="0">IF(G7&lt;&gt;0,ROUND(G7*ROUND(H7,2),2),"")</f>
        <v>0</v>
      </c>
      <c r="K7" s="7"/>
    </row>
    <row r="8" ht="81.75" customHeight="1" spans="1:11">
      <c r="A8" s="5">
        <v>2</v>
      </c>
      <c r="B8" s="6" t="s">
        <v>103</v>
      </c>
      <c r="C8" s="6" t="s">
        <v>104</v>
      </c>
      <c r="D8" s="6" t="s">
        <v>2191</v>
      </c>
      <c r="E8" s="6"/>
      <c r="F8" s="5" t="s">
        <v>101</v>
      </c>
      <c r="G8" s="7" t="s">
        <v>2192</v>
      </c>
      <c r="H8" s="8"/>
      <c r="I8" s="8"/>
      <c r="J8" s="15">
        <f t="shared" si="0"/>
        <v>0</v>
      </c>
      <c r="K8" s="7"/>
    </row>
    <row r="9" ht="70.5" customHeight="1" spans="1:11">
      <c r="A9" s="5">
        <v>3</v>
      </c>
      <c r="B9" s="6" t="s">
        <v>106</v>
      </c>
      <c r="C9" s="6" t="s">
        <v>107</v>
      </c>
      <c r="D9" s="6" t="s">
        <v>108</v>
      </c>
      <c r="E9" s="6"/>
      <c r="F9" s="5" t="s">
        <v>101</v>
      </c>
      <c r="G9" s="7" t="s">
        <v>2193</v>
      </c>
      <c r="H9" s="8"/>
      <c r="I9" s="8"/>
      <c r="J9" s="15">
        <f t="shared" si="0"/>
        <v>0</v>
      </c>
      <c r="K9" s="7"/>
    </row>
    <row r="10" ht="70.5" customHeight="1" spans="1:11">
      <c r="A10" s="5">
        <v>4</v>
      </c>
      <c r="B10" s="6" t="s">
        <v>110</v>
      </c>
      <c r="C10" s="6" t="s">
        <v>107</v>
      </c>
      <c r="D10" s="6" t="s">
        <v>2194</v>
      </c>
      <c r="E10" s="6"/>
      <c r="F10" s="5" t="s">
        <v>101</v>
      </c>
      <c r="G10" s="7" t="s">
        <v>2195</v>
      </c>
      <c r="H10" s="8"/>
      <c r="I10" s="8"/>
      <c r="J10" s="15">
        <f t="shared" si="0"/>
        <v>0</v>
      </c>
      <c r="K10" s="7"/>
    </row>
    <row r="11" ht="115.5" customHeight="1" spans="1:11">
      <c r="A11" s="5">
        <v>5</v>
      </c>
      <c r="B11" s="6" t="s">
        <v>117</v>
      </c>
      <c r="C11" s="6" t="s">
        <v>118</v>
      </c>
      <c r="D11" s="6" t="s">
        <v>1333</v>
      </c>
      <c r="E11" s="6"/>
      <c r="F11" s="5" t="s">
        <v>101</v>
      </c>
      <c r="G11" s="7" t="s">
        <v>2196</v>
      </c>
      <c r="H11" s="8"/>
      <c r="I11" s="8"/>
      <c r="J11" s="15">
        <f t="shared" si="0"/>
        <v>0</v>
      </c>
      <c r="K11" s="7"/>
    </row>
    <row r="12" ht="115.5" customHeight="1" spans="1:11">
      <c r="A12" s="5">
        <v>6</v>
      </c>
      <c r="B12" s="6" t="s">
        <v>124</v>
      </c>
      <c r="C12" s="6" t="s">
        <v>125</v>
      </c>
      <c r="D12" s="6" t="s">
        <v>1208</v>
      </c>
      <c r="E12" s="6"/>
      <c r="F12" s="5" t="s">
        <v>101</v>
      </c>
      <c r="G12" s="7" t="s">
        <v>2197</v>
      </c>
      <c r="H12" s="8"/>
      <c r="I12" s="8"/>
      <c r="J12" s="15">
        <f t="shared" si="0"/>
        <v>0</v>
      </c>
      <c r="K12" s="7"/>
    </row>
    <row r="13" ht="126.75" customHeight="1" spans="1:11">
      <c r="A13" s="5">
        <v>7</v>
      </c>
      <c r="B13" s="6" t="s">
        <v>132</v>
      </c>
      <c r="C13" s="6" t="s">
        <v>133</v>
      </c>
      <c r="D13" s="6" t="s">
        <v>1199</v>
      </c>
      <c r="E13" s="6"/>
      <c r="F13" s="5" t="s">
        <v>101</v>
      </c>
      <c r="G13" s="7" t="s">
        <v>2198</v>
      </c>
      <c r="H13" s="8"/>
      <c r="I13" s="8"/>
      <c r="J13" s="15">
        <f t="shared" si="0"/>
        <v>0</v>
      </c>
      <c r="K13" s="7"/>
    </row>
    <row r="14" ht="126.75" customHeight="1" spans="1:11">
      <c r="A14" s="5">
        <v>8</v>
      </c>
      <c r="B14" s="6" t="s">
        <v>139</v>
      </c>
      <c r="C14" s="6" t="s">
        <v>140</v>
      </c>
      <c r="D14" s="6" t="s">
        <v>2199</v>
      </c>
      <c r="E14" s="6"/>
      <c r="F14" s="5" t="s">
        <v>101</v>
      </c>
      <c r="G14" s="7" t="s">
        <v>2200</v>
      </c>
      <c r="H14" s="8"/>
      <c r="I14" s="8"/>
      <c r="J14" s="15">
        <f t="shared" si="0"/>
        <v>0</v>
      </c>
      <c r="K14" s="7"/>
    </row>
    <row r="15" ht="126.75" customHeight="1" spans="1:11">
      <c r="A15" s="5">
        <v>9</v>
      </c>
      <c r="B15" s="6" t="s">
        <v>142</v>
      </c>
      <c r="C15" s="6" t="s">
        <v>143</v>
      </c>
      <c r="D15" s="6" t="s">
        <v>1340</v>
      </c>
      <c r="E15" s="6"/>
      <c r="F15" s="5" t="s">
        <v>101</v>
      </c>
      <c r="G15" s="7" t="s">
        <v>2201</v>
      </c>
      <c r="H15" s="8"/>
      <c r="I15" s="8"/>
      <c r="J15" s="15">
        <f t="shared" si="0"/>
        <v>0</v>
      </c>
      <c r="K15" s="7"/>
    </row>
    <row r="16" ht="115.5" customHeight="1" spans="1:11">
      <c r="A16" s="5">
        <v>10</v>
      </c>
      <c r="B16" s="6" t="s">
        <v>149</v>
      </c>
      <c r="C16" s="6" t="s">
        <v>2202</v>
      </c>
      <c r="D16" s="6" t="s">
        <v>147</v>
      </c>
      <c r="E16" s="6"/>
      <c r="F16" s="5" t="s">
        <v>101</v>
      </c>
      <c r="G16" s="7" t="s">
        <v>1412</v>
      </c>
      <c r="H16" s="8"/>
      <c r="I16" s="8"/>
      <c r="J16" s="15">
        <f t="shared" si="0"/>
        <v>0</v>
      </c>
      <c r="K16" s="7"/>
    </row>
    <row r="17" ht="115.5" customHeight="1" spans="1:11">
      <c r="A17" s="5">
        <v>11</v>
      </c>
      <c r="B17" s="6" t="s">
        <v>145</v>
      </c>
      <c r="C17" s="6" t="s">
        <v>153</v>
      </c>
      <c r="D17" s="6" t="s">
        <v>2203</v>
      </c>
      <c r="E17" s="6"/>
      <c r="F17" s="5" t="s">
        <v>101</v>
      </c>
      <c r="G17" s="7" t="s">
        <v>2204</v>
      </c>
      <c r="H17" s="8"/>
      <c r="I17" s="8"/>
      <c r="J17" s="15">
        <f t="shared" si="0"/>
        <v>0</v>
      </c>
      <c r="K17" s="7"/>
    </row>
    <row r="18" ht="126.75" customHeight="1" spans="1:11">
      <c r="A18" s="5">
        <v>12</v>
      </c>
      <c r="B18" s="6" t="s">
        <v>167</v>
      </c>
      <c r="C18" s="6" t="s">
        <v>168</v>
      </c>
      <c r="D18" s="6" t="s">
        <v>2205</v>
      </c>
      <c r="E18" s="6"/>
      <c r="F18" s="5" t="s">
        <v>101</v>
      </c>
      <c r="G18" s="7" t="s">
        <v>2206</v>
      </c>
      <c r="H18" s="8"/>
      <c r="I18" s="8"/>
      <c r="J18" s="15">
        <f t="shared" si="0"/>
        <v>0</v>
      </c>
      <c r="K18" s="7"/>
    </row>
    <row r="19" ht="81.75" customHeight="1" spans="1:11">
      <c r="A19" s="5">
        <v>13</v>
      </c>
      <c r="B19" s="6" t="s">
        <v>179</v>
      </c>
      <c r="C19" s="6" t="s">
        <v>180</v>
      </c>
      <c r="D19" s="6" t="s">
        <v>181</v>
      </c>
      <c r="E19" s="6"/>
      <c r="F19" s="5" t="s">
        <v>182</v>
      </c>
      <c r="G19" s="7" t="s">
        <v>1354</v>
      </c>
      <c r="H19" s="8"/>
      <c r="I19" s="8"/>
      <c r="J19" s="15">
        <f t="shared" si="0"/>
        <v>0</v>
      </c>
      <c r="K19" s="7"/>
    </row>
    <row r="20" ht="81.75" customHeight="1" spans="1:11">
      <c r="A20" s="5">
        <v>14</v>
      </c>
      <c r="B20" s="6" t="s">
        <v>184</v>
      </c>
      <c r="C20" s="6" t="s">
        <v>180</v>
      </c>
      <c r="D20" s="6" t="s">
        <v>185</v>
      </c>
      <c r="E20" s="6"/>
      <c r="F20" s="5" t="s">
        <v>182</v>
      </c>
      <c r="G20" s="7" t="s">
        <v>2207</v>
      </c>
      <c r="H20" s="8"/>
      <c r="I20" s="8"/>
      <c r="J20" s="15">
        <f t="shared" si="0"/>
        <v>0</v>
      </c>
      <c r="K20" s="7"/>
    </row>
    <row r="21" ht="93" customHeight="1" spans="1:11">
      <c r="A21" s="5">
        <v>15</v>
      </c>
      <c r="B21" s="6" t="s">
        <v>187</v>
      </c>
      <c r="C21" s="6" t="s">
        <v>180</v>
      </c>
      <c r="D21" s="6" t="s">
        <v>188</v>
      </c>
      <c r="E21" s="6"/>
      <c r="F21" s="5" t="s">
        <v>182</v>
      </c>
      <c r="G21" s="7" t="s">
        <v>1356</v>
      </c>
      <c r="H21" s="8"/>
      <c r="I21" s="8"/>
      <c r="J21" s="15">
        <f t="shared" si="0"/>
        <v>0</v>
      </c>
      <c r="K21" s="7"/>
    </row>
    <row r="22" ht="93" customHeight="1" spans="1:11">
      <c r="A22" s="5">
        <v>16</v>
      </c>
      <c r="B22" s="6" t="s">
        <v>190</v>
      </c>
      <c r="C22" s="6" t="s">
        <v>180</v>
      </c>
      <c r="D22" s="6" t="s">
        <v>191</v>
      </c>
      <c r="E22" s="6"/>
      <c r="F22" s="5" t="s">
        <v>182</v>
      </c>
      <c r="G22" s="7" t="s">
        <v>1357</v>
      </c>
      <c r="H22" s="8"/>
      <c r="I22" s="8"/>
      <c r="J22" s="15">
        <f t="shared" si="0"/>
        <v>0</v>
      </c>
      <c r="K22" s="7"/>
    </row>
    <row r="23" ht="59.25" customHeight="1" spans="1:11">
      <c r="A23" s="5">
        <v>17</v>
      </c>
      <c r="B23" s="6" t="s">
        <v>193</v>
      </c>
      <c r="C23" s="6" t="s">
        <v>180</v>
      </c>
      <c r="D23" s="6" t="s">
        <v>194</v>
      </c>
      <c r="E23" s="6"/>
      <c r="F23" s="5" t="s">
        <v>182</v>
      </c>
      <c r="G23" s="7" t="s">
        <v>1358</v>
      </c>
      <c r="H23" s="8"/>
      <c r="I23" s="8"/>
      <c r="J23" s="15">
        <f t="shared" si="0"/>
        <v>0</v>
      </c>
      <c r="K23" s="7"/>
    </row>
    <row r="24" ht="59.25" customHeight="1" spans="1:11">
      <c r="A24" s="5">
        <v>18</v>
      </c>
      <c r="B24" s="6" t="s">
        <v>196</v>
      </c>
      <c r="C24" s="6" t="s">
        <v>180</v>
      </c>
      <c r="D24" s="6" t="s">
        <v>197</v>
      </c>
      <c r="E24" s="6"/>
      <c r="F24" s="5" t="s">
        <v>182</v>
      </c>
      <c r="G24" s="7" t="s">
        <v>1359</v>
      </c>
      <c r="H24" s="8"/>
      <c r="I24" s="8"/>
      <c r="J24" s="15">
        <f t="shared" si="0"/>
        <v>0</v>
      </c>
      <c r="K24" s="7"/>
    </row>
    <row r="25" ht="59.25" customHeight="1" spans="1:11">
      <c r="A25" s="5">
        <v>19</v>
      </c>
      <c r="B25" s="6" t="s">
        <v>199</v>
      </c>
      <c r="C25" s="6" t="s">
        <v>180</v>
      </c>
      <c r="D25" s="6" t="s">
        <v>200</v>
      </c>
      <c r="E25" s="6"/>
      <c r="F25" s="5" t="s">
        <v>182</v>
      </c>
      <c r="G25" s="7" t="s">
        <v>1360</v>
      </c>
      <c r="H25" s="8"/>
      <c r="I25" s="8"/>
      <c r="J25" s="15">
        <f t="shared" si="0"/>
        <v>0</v>
      </c>
      <c r="K25" s="7"/>
    </row>
    <row r="26" ht="81.75" customHeight="1" spans="1:11">
      <c r="A26" s="5">
        <v>20</v>
      </c>
      <c r="B26" s="6" t="s">
        <v>202</v>
      </c>
      <c r="C26" s="6" t="s">
        <v>203</v>
      </c>
      <c r="D26" s="6" t="s">
        <v>204</v>
      </c>
      <c r="E26" s="6"/>
      <c r="F26" s="5" t="s">
        <v>101</v>
      </c>
      <c r="G26" s="7" t="s">
        <v>2208</v>
      </c>
      <c r="H26" s="8"/>
      <c r="I26" s="8"/>
      <c r="J26" s="15">
        <f t="shared" si="0"/>
        <v>0</v>
      </c>
      <c r="K26" s="7"/>
    </row>
    <row r="27" ht="93" customHeight="1" spans="1:11">
      <c r="A27" s="5">
        <v>21</v>
      </c>
      <c r="B27" s="6" t="s">
        <v>206</v>
      </c>
      <c r="C27" s="6" t="s">
        <v>207</v>
      </c>
      <c r="D27" s="6" t="s">
        <v>208</v>
      </c>
      <c r="E27" s="6"/>
      <c r="F27" s="5" t="s">
        <v>101</v>
      </c>
      <c r="G27" s="7" t="s">
        <v>2209</v>
      </c>
      <c r="H27" s="8"/>
      <c r="I27" s="8"/>
      <c r="J27" s="15">
        <f t="shared" si="0"/>
        <v>0</v>
      </c>
      <c r="K27" s="7"/>
    </row>
    <row r="28" ht="93" customHeight="1" spans="1:11">
      <c r="A28" s="5">
        <v>22</v>
      </c>
      <c r="B28" s="6" t="s">
        <v>210</v>
      </c>
      <c r="C28" s="6" t="s">
        <v>207</v>
      </c>
      <c r="D28" s="6" t="s">
        <v>211</v>
      </c>
      <c r="E28" s="6"/>
      <c r="F28" s="5" t="s">
        <v>101</v>
      </c>
      <c r="G28" s="7" t="s">
        <v>2210</v>
      </c>
      <c r="H28" s="8"/>
      <c r="I28" s="8"/>
      <c r="J28" s="15">
        <f t="shared" si="0"/>
        <v>0</v>
      </c>
      <c r="K28" s="7"/>
    </row>
    <row r="29" ht="115.5" customHeight="1" spans="1:11">
      <c r="A29" s="5">
        <v>23</v>
      </c>
      <c r="B29" s="6" t="s">
        <v>224</v>
      </c>
      <c r="C29" s="6" t="s">
        <v>225</v>
      </c>
      <c r="D29" s="6" t="s">
        <v>2211</v>
      </c>
      <c r="E29" s="6"/>
      <c r="F29" s="5" t="s">
        <v>101</v>
      </c>
      <c r="G29" s="7" t="s">
        <v>2212</v>
      </c>
      <c r="H29" s="8"/>
      <c r="I29" s="8"/>
      <c r="J29" s="15">
        <f t="shared" si="0"/>
        <v>0</v>
      </c>
      <c r="K29" s="7"/>
    </row>
    <row r="30" ht="115.5" customHeight="1" spans="1:11">
      <c r="A30" s="5">
        <v>24</v>
      </c>
      <c r="B30" s="6" t="s">
        <v>228</v>
      </c>
      <c r="C30" s="6" t="s">
        <v>225</v>
      </c>
      <c r="D30" s="6" t="s">
        <v>2213</v>
      </c>
      <c r="E30" s="6"/>
      <c r="F30" s="5" t="s">
        <v>101</v>
      </c>
      <c r="G30" s="7" t="s">
        <v>1569</v>
      </c>
      <c r="H30" s="8"/>
      <c r="I30" s="8"/>
      <c r="J30" s="15">
        <f t="shared" si="0"/>
        <v>0</v>
      </c>
      <c r="K30" s="7"/>
    </row>
    <row r="31" ht="115.5" customHeight="1" spans="1:11">
      <c r="A31" s="5">
        <v>25</v>
      </c>
      <c r="B31" s="6" t="s">
        <v>128</v>
      </c>
      <c r="C31" s="6" t="s">
        <v>232</v>
      </c>
      <c r="D31" s="6" t="s">
        <v>1501</v>
      </c>
      <c r="E31" s="6"/>
      <c r="F31" s="5" t="s">
        <v>101</v>
      </c>
      <c r="G31" s="7" t="s">
        <v>2214</v>
      </c>
      <c r="H31" s="8"/>
      <c r="I31" s="8"/>
      <c r="J31" s="15">
        <f t="shared" si="0"/>
        <v>0</v>
      </c>
      <c r="K31" s="7"/>
    </row>
    <row r="32" ht="126.75" customHeight="1" spans="1:11">
      <c r="A32" s="5">
        <v>26</v>
      </c>
      <c r="B32" s="6" t="s">
        <v>231</v>
      </c>
      <c r="C32" s="6" t="s">
        <v>232</v>
      </c>
      <c r="D32" s="6" t="s">
        <v>1504</v>
      </c>
      <c r="E32" s="6"/>
      <c r="F32" s="5" t="s">
        <v>101</v>
      </c>
      <c r="G32" s="7" t="s">
        <v>2215</v>
      </c>
      <c r="H32" s="8"/>
      <c r="I32" s="8"/>
      <c r="J32" s="15">
        <f t="shared" si="0"/>
        <v>0</v>
      </c>
      <c r="K32" s="7"/>
    </row>
    <row r="33" ht="115.5" customHeight="1" spans="1:11">
      <c r="A33" s="5">
        <v>27</v>
      </c>
      <c r="B33" s="6" t="s">
        <v>234</v>
      </c>
      <c r="C33" s="6" t="s">
        <v>235</v>
      </c>
      <c r="D33" s="6" t="s">
        <v>1501</v>
      </c>
      <c r="E33" s="6"/>
      <c r="F33" s="5" t="s">
        <v>101</v>
      </c>
      <c r="G33" s="7" t="s">
        <v>159</v>
      </c>
      <c r="H33" s="8"/>
      <c r="I33" s="8"/>
      <c r="J33" s="15">
        <f t="shared" si="0"/>
        <v>0</v>
      </c>
      <c r="K33" s="7"/>
    </row>
    <row r="34" ht="115.5" customHeight="1" spans="1:11">
      <c r="A34" s="5">
        <v>28</v>
      </c>
      <c r="B34" s="6" t="s">
        <v>237</v>
      </c>
      <c r="C34" s="6" t="s">
        <v>238</v>
      </c>
      <c r="D34" s="6" t="s">
        <v>1501</v>
      </c>
      <c r="E34" s="6"/>
      <c r="F34" s="5" t="s">
        <v>101</v>
      </c>
      <c r="G34" s="7" t="s">
        <v>2216</v>
      </c>
      <c r="H34" s="8"/>
      <c r="I34" s="8"/>
      <c r="J34" s="15">
        <f t="shared" si="0"/>
        <v>0</v>
      </c>
      <c r="K34" s="7"/>
    </row>
    <row r="35" ht="149.25" customHeight="1" spans="1:11">
      <c r="A35" s="5">
        <v>29</v>
      </c>
      <c r="B35" s="6" t="s">
        <v>240</v>
      </c>
      <c r="C35" s="6" t="s">
        <v>241</v>
      </c>
      <c r="D35" s="6" t="s">
        <v>2217</v>
      </c>
      <c r="E35" s="6"/>
      <c r="F35" s="5" t="s">
        <v>96</v>
      </c>
      <c r="G35" s="7" t="s">
        <v>2218</v>
      </c>
      <c r="H35" s="8"/>
      <c r="I35" s="8"/>
      <c r="J35" s="15">
        <f t="shared" si="0"/>
        <v>0</v>
      </c>
      <c r="K35" s="7"/>
    </row>
    <row r="36" ht="183" customHeight="1" spans="1:11">
      <c r="A36" s="5">
        <v>30</v>
      </c>
      <c r="B36" s="6" t="s">
        <v>244</v>
      </c>
      <c r="C36" s="6" t="s">
        <v>241</v>
      </c>
      <c r="D36" s="6" t="s">
        <v>2219</v>
      </c>
      <c r="E36" s="6"/>
      <c r="F36" s="5" t="s">
        <v>96</v>
      </c>
      <c r="G36" s="7" t="s">
        <v>2220</v>
      </c>
      <c r="H36" s="8"/>
      <c r="I36" s="8"/>
      <c r="J36" s="15">
        <f t="shared" si="0"/>
        <v>0</v>
      </c>
      <c r="K36" s="7"/>
    </row>
    <row r="37" ht="149.25" customHeight="1" spans="1:11">
      <c r="A37" s="5">
        <v>31</v>
      </c>
      <c r="B37" s="6" t="s">
        <v>270</v>
      </c>
      <c r="C37" s="6" t="s">
        <v>271</v>
      </c>
      <c r="D37" s="6" t="s">
        <v>272</v>
      </c>
      <c r="E37" s="6"/>
      <c r="F37" s="5" t="s">
        <v>96</v>
      </c>
      <c r="G37" s="7" t="s">
        <v>2221</v>
      </c>
      <c r="H37" s="8"/>
      <c r="I37" s="8"/>
      <c r="J37" s="15">
        <f t="shared" si="0"/>
        <v>0</v>
      </c>
      <c r="K37" s="7"/>
    </row>
    <row r="38" ht="160.5" customHeight="1" spans="1:11">
      <c r="A38" s="5">
        <v>32</v>
      </c>
      <c r="B38" s="6" t="s">
        <v>278</v>
      </c>
      <c r="C38" s="6" t="s">
        <v>279</v>
      </c>
      <c r="D38" s="6" t="s">
        <v>280</v>
      </c>
      <c r="E38" s="6"/>
      <c r="F38" s="5" t="s">
        <v>96</v>
      </c>
      <c r="G38" s="7" t="s">
        <v>2222</v>
      </c>
      <c r="H38" s="8"/>
      <c r="I38" s="8"/>
      <c r="J38" s="15">
        <f t="shared" si="0"/>
        <v>0</v>
      </c>
      <c r="K38" s="7"/>
    </row>
    <row r="39" ht="115.5" customHeight="1" spans="1:11">
      <c r="A39" s="5">
        <v>33</v>
      </c>
      <c r="B39" s="6" t="s">
        <v>282</v>
      </c>
      <c r="C39" s="6" t="s">
        <v>283</v>
      </c>
      <c r="D39" s="6" t="s">
        <v>1262</v>
      </c>
      <c r="E39" s="6"/>
      <c r="F39" s="5" t="s">
        <v>96</v>
      </c>
      <c r="G39" s="7" t="s">
        <v>2223</v>
      </c>
      <c r="H39" s="8"/>
      <c r="I39" s="8"/>
      <c r="J39" s="15">
        <f t="shared" si="0"/>
        <v>0</v>
      </c>
      <c r="K39" s="7"/>
    </row>
    <row r="40" ht="81.75" customHeight="1" spans="1:11">
      <c r="A40" s="5">
        <v>34</v>
      </c>
      <c r="B40" s="6" t="s">
        <v>289</v>
      </c>
      <c r="C40" s="6" t="s">
        <v>290</v>
      </c>
      <c r="D40" s="6" t="s">
        <v>291</v>
      </c>
      <c r="E40" s="6"/>
      <c r="F40" s="5" t="s">
        <v>96</v>
      </c>
      <c r="G40" s="7" t="s">
        <v>2223</v>
      </c>
      <c r="H40" s="8"/>
      <c r="I40" s="8"/>
      <c r="J40" s="15">
        <f t="shared" si="0"/>
        <v>0</v>
      </c>
      <c r="K40" s="7"/>
    </row>
    <row r="41" ht="70.5" customHeight="1" spans="1:11">
      <c r="A41" s="5">
        <v>35</v>
      </c>
      <c r="B41" s="6" t="s">
        <v>299</v>
      </c>
      <c r="C41" s="6" t="s">
        <v>300</v>
      </c>
      <c r="D41" s="6" t="s">
        <v>301</v>
      </c>
      <c r="E41" s="6"/>
      <c r="F41" s="5" t="s">
        <v>96</v>
      </c>
      <c r="G41" s="7" t="s">
        <v>2220</v>
      </c>
      <c r="H41" s="8"/>
      <c r="I41" s="8"/>
      <c r="J41" s="15">
        <f t="shared" si="0"/>
        <v>0</v>
      </c>
      <c r="K41" s="7"/>
    </row>
    <row r="42" ht="126.75" customHeight="1" spans="1:11">
      <c r="A42" s="5">
        <v>36</v>
      </c>
      <c r="B42" s="6" t="s">
        <v>303</v>
      </c>
      <c r="C42" s="6" t="s">
        <v>300</v>
      </c>
      <c r="D42" s="6" t="s">
        <v>304</v>
      </c>
      <c r="E42" s="6"/>
      <c r="F42" s="5" t="s">
        <v>96</v>
      </c>
      <c r="G42" s="7" t="s">
        <v>2218</v>
      </c>
      <c r="H42" s="8"/>
      <c r="I42" s="8"/>
      <c r="J42" s="15">
        <f t="shared" si="0"/>
        <v>0</v>
      </c>
      <c r="K42" s="7"/>
    </row>
    <row r="43" ht="81.75" customHeight="1" spans="1:11">
      <c r="A43" s="5">
        <v>37</v>
      </c>
      <c r="B43" s="6" t="s">
        <v>297</v>
      </c>
      <c r="C43" s="6" t="s">
        <v>307</v>
      </c>
      <c r="D43" s="6" t="s">
        <v>308</v>
      </c>
      <c r="E43" s="6"/>
      <c r="F43" s="5" t="s">
        <v>96</v>
      </c>
      <c r="G43" s="7" t="s">
        <v>2218</v>
      </c>
      <c r="H43" s="8"/>
      <c r="I43" s="8"/>
      <c r="J43" s="15">
        <f t="shared" si="0"/>
        <v>0</v>
      </c>
      <c r="K43" s="7"/>
    </row>
    <row r="44" ht="70.5" customHeight="1" spans="1:11">
      <c r="A44" s="5">
        <v>38</v>
      </c>
      <c r="B44" s="6" t="s">
        <v>309</v>
      </c>
      <c r="C44" s="6" t="s">
        <v>310</v>
      </c>
      <c r="D44" s="6" t="s">
        <v>311</v>
      </c>
      <c r="E44" s="6"/>
      <c r="F44" s="5" t="s">
        <v>96</v>
      </c>
      <c r="G44" s="7" t="s">
        <v>2224</v>
      </c>
      <c r="H44" s="8"/>
      <c r="I44" s="8"/>
      <c r="J44" s="15">
        <f t="shared" si="0"/>
        <v>0</v>
      </c>
      <c r="K44" s="7"/>
    </row>
    <row r="45" ht="70.5" customHeight="1" spans="1:11">
      <c r="A45" s="5">
        <v>39</v>
      </c>
      <c r="B45" s="6" t="s">
        <v>313</v>
      </c>
      <c r="C45" s="6" t="s">
        <v>314</v>
      </c>
      <c r="D45" s="6" t="s">
        <v>315</v>
      </c>
      <c r="E45" s="6"/>
      <c r="F45" s="5" t="s">
        <v>96</v>
      </c>
      <c r="G45" s="7" t="s">
        <v>2225</v>
      </c>
      <c r="H45" s="8"/>
      <c r="I45" s="8"/>
      <c r="J45" s="15">
        <f t="shared" si="0"/>
        <v>0</v>
      </c>
      <c r="K45" s="7"/>
    </row>
    <row r="46" ht="70.5" customHeight="1" spans="1:11">
      <c r="A46" s="5">
        <v>40</v>
      </c>
      <c r="B46" s="6" t="s">
        <v>317</v>
      </c>
      <c r="C46" s="6" t="s">
        <v>318</v>
      </c>
      <c r="D46" s="6" t="s">
        <v>319</v>
      </c>
      <c r="E46" s="6"/>
      <c r="F46" s="5" t="s">
        <v>96</v>
      </c>
      <c r="G46" s="7" t="s">
        <v>2224</v>
      </c>
      <c r="H46" s="8"/>
      <c r="I46" s="8"/>
      <c r="J46" s="15">
        <f t="shared" si="0"/>
        <v>0</v>
      </c>
      <c r="K46" s="7"/>
    </row>
    <row r="47" ht="70.5" customHeight="1" spans="1:11">
      <c r="A47" s="5">
        <v>41</v>
      </c>
      <c r="B47" s="6" t="s">
        <v>320</v>
      </c>
      <c r="C47" s="6" t="s">
        <v>321</v>
      </c>
      <c r="D47" s="6" t="s">
        <v>329</v>
      </c>
      <c r="E47" s="6"/>
      <c r="F47" s="5" t="s">
        <v>96</v>
      </c>
      <c r="G47" s="7" t="s">
        <v>2224</v>
      </c>
      <c r="H47" s="8"/>
      <c r="I47" s="8"/>
      <c r="J47" s="15">
        <f t="shared" si="0"/>
        <v>0</v>
      </c>
      <c r="K47" s="7"/>
    </row>
    <row r="48" ht="93" customHeight="1" spans="1:11">
      <c r="A48" s="5">
        <v>42</v>
      </c>
      <c r="B48" s="6" t="s">
        <v>293</v>
      </c>
      <c r="C48" s="6" t="s">
        <v>358</v>
      </c>
      <c r="D48" s="6" t="s">
        <v>2226</v>
      </c>
      <c r="E48" s="6"/>
      <c r="F48" s="5" t="s">
        <v>96</v>
      </c>
      <c r="G48" s="7" t="s">
        <v>1412</v>
      </c>
      <c r="H48" s="8"/>
      <c r="I48" s="8"/>
      <c r="J48" s="15">
        <f t="shared" si="0"/>
        <v>0</v>
      </c>
      <c r="K48" s="7"/>
    </row>
    <row r="49" ht="93" customHeight="1" spans="1:11">
      <c r="A49" s="5">
        <v>43</v>
      </c>
      <c r="B49" s="6" t="s">
        <v>361</v>
      </c>
      <c r="C49" s="6" t="s">
        <v>362</v>
      </c>
      <c r="D49" s="6" t="s">
        <v>2227</v>
      </c>
      <c r="E49" s="6"/>
      <c r="F49" s="5" t="s">
        <v>96</v>
      </c>
      <c r="G49" s="7" t="s">
        <v>1412</v>
      </c>
      <c r="H49" s="8"/>
      <c r="I49" s="8"/>
      <c r="J49" s="15">
        <f t="shared" si="0"/>
        <v>0</v>
      </c>
      <c r="K49" s="7"/>
    </row>
    <row r="50" ht="70.5" customHeight="1" spans="1:11">
      <c r="A50" s="5">
        <v>44</v>
      </c>
      <c r="B50" s="6" t="s">
        <v>353</v>
      </c>
      <c r="C50" s="6" t="s">
        <v>354</v>
      </c>
      <c r="D50" s="6" t="s">
        <v>355</v>
      </c>
      <c r="E50" s="6"/>
      <c r="F50" s="5" t="s">
        <v>96</v>
      </c>
      <c r="G50" s="7" t="s">
        <v>2228</v>
      </c>
      <c r="H50" s="8"/>
      <c r="I50" s="8"/>
      <c r="J50" s="15">
        <f t="shared" si="0"/>
        <v>0</v>
      </c>
      <c r="K50" s="7"/>
    </row>
    <row r="51" ht="81.75" customHeight="1" spans="1:11">
      <c r="A51" s="5">
        <v>45</v>
      </c>
      <c r="B51" s="6" t="s">
        <v>377</v>
      </c>
      <c r="C51" s="6" t="s">
        <v>2229</v>
      </c>
      <c r="D51" s="6" t="s">
        <v>2230</v>
      </c>
      <c r="E51" s="6"/>
      <c r="F51" s="5" t="s">
        <v>370</v>
      </c>
      <c r="G51" s="7" t="s">
        <v>10</v>
      </c>
      <c r="H51" s="8"/>
      <c r="I51" s="8"/>
      <c r="J51" s="15">
        <f t="shared" si="0"/>
        <v>0</v>
      </c>
      <c r="K51" s="7"/>
    </row>
    <row r="52" ht="81.75" customHeight="1" spans="1:11">
      <c r="A52" s="5">
        <v>46</v>
      </c>
      <c r="B52" s="6" t="s">
        <v>1522</v>
      </c>
      <c r="C52" s="6" t="s">
        <v>1523</v>
      </c>
      <c r="D52" s="6" t="s">
        <v>2231</v>
      </c>
      <c r="E52" s="6"/>
      <c r="F52" s="5" t="s">
        <v>370</v>
      </c>
      <c r="G52" s="7" t="s">
        <v>34</v>
      </c>
      <c r="H52" s="8"/>
      <c r="I52" s="8"/>
      <c r="J52" s="15">
        <f t="shared" si="0"/>
        <v>0</v>
      </c>
      <c r="K52" s="7"/>
    </row>
    <row r="53" ht="81.75" customHeight="1" spans="1:11">
      <c r="A53" s="5">
        <v>47</v>
      </c>
      <c r="B53" s="6" t="s">
        <v>387</v>
      </c>
      <c r="C53" s="6" t="s">
        <v>388</v>
      </c>
      <c r="D53" s="6" t="s">
        <v>2232</v>
      </c>
      <c r="E53" s="6"/>
      <c r="F53" s="5" t="s">
        <v>370</v>
      </c>
      <c r="G53" s="7" t="s">
        <v>7</v>
      </c>
      <c r="H53" s="8"/>
      <c r="I53" s="8"/>
      <c r="J53" s="15">
        <f t="shared" si="0"/>
        <v>0</v>
      </c>
      <c r="K53" s="7"/>
    </row>
    <row r="54" ht="70.5" customHeight="1" spans="1:11">
      <c r="A54" s="5">
        <v>48</v>
      </c>
      <c r="B54" s="6" t="s">
        <v>393</v>
      </c>
      <c r="C54" s="6" t="s">
        <v>394</v>
      </c>
      <c r="D54" s="6" t="s">
        <v>2233</v>
      </c>
      <c r="E54" s="6"/>
      <c r="F54" s="5" t="s">
        <v>96</v>
      </c>
      <c r="G54" s="7" t="s">
        <v>2234</v>
      </c>
      <c r="H54" s="8"/>
      <c r="I54" s="8"/>
      <c r="J54" s="15">
        <f t="shared" si="0"/>
        <v>0</v>
      </c>
      <c r="K54" s="7"/>
    </row>
    <row r="55" ht="273" customHeight="1" spans="1:11">
      <c r="A55" s="5">
        <v>49</v>
      </c>
      <c r="B55" s="6" t="s">
        <v>429</v>
      </c>
      <c r="C55" s="6" t="s">
        <v>430</v>
      </c>
      <c r="D55" s="6" t="s">
        <v>2235</v>
      </c>
      <c r="E55" s="6"/>
      <c r="F55" s="5" t="s">
        <v>96</v>
      </c>
      <c r="G55" s="7" t="s">
        <v>2236</v>
      </c>
      <c r="H55" s="8"/>
      <c r="I55" s="8"/>
      <c r="J55" s="15">
        <f t="shared" si="0"/>
        <v>0</v>
      </c>
      <c r="K55" s="7"/>
    </row>
    <row r="56" ht="126.75" customHeight="1" spans="1:11">
      <c r="A56" s="5">
        <v>50</v>
      </c>
      <c r="B56" s="6" t="s">
        <v>433</v>
      </c>
      <c r="C56" s="6" t="s">
        <v>434</v>
      </c>
      <c r="D56" s="6" t="s">
        <v>2237</v>
      </c>
      <c r="E56" s="6"/>
      <c r="F56" s="5" t="s">
        <v>96</v>
      </c>
      <c r="G56" s="7" t="s">
        <v>577</v>
      </c>
      <c r="H56" s="8"/>
      <c r="I56" s="8"/>
      <c r="J56" s="15">
        <f t="shared" si="0"/>
        <v>0</v>
      </c>
      <c r="K56" s="7"/>
    </row>
    <row r="57" ht="115.5" customHeight="1" spans="1:11">
      <c r="A57" s="5">
        <v>51</v>
      </c>
      <c r="B57" s="6" t="s">
        <v>437</v>
      </c>
      <c r="C57" s="6" t="s">
        <v>442</v>
      </c>
      <c r="D57" s="6" t="s">
        <v>443</v>
      </c>
      <c r="E57" s="6"/>
      <c r="F57" s="5" t="s">
        <v>96</v>
      </c>
      <c r="G57" s="7" t="s">
        <v>1412</v>
      </c>
      <c r="H57" s="8"/>
      <c r="I57" s="8"/>
      <c r="J57" s="15">
        <f t="shared" si="0"/>
        <v>0</v>
      </c>
      <c r="K57" s="7"/>
    </row>
    <row r="58" ht="70.5" customHeight="1" spans="1:11">
      <c r="A58" s="5">
        <v>52</v>
      </c>
      <c r="B58" s="6" t="s">
        <v>445</v>
      </c>
      <c r="C58" s="6" t="s">
        <v>450</v>
      </c>
      <c r="D58" s="6" t="s">
        <v>2238</v>
      </c>
      <c r="E58" s="6"/>
      <c r="F58" s="5" t="s">
        <v>333</v>
      </c>
      <c r="G58" s="7" t="s">
        <v>1131</v>
      </c>
      <c r="H58" s="8"/>
      <c r="I58" s="8"/>
      <c r="J58" s="15">
        <f t="shared" si="0"/>
        <v>0</v>
      </c>
      <c r="K58" s="7"/>
    </row>
    <row r="59" ht="48" customHeight="1" spans="1:11">
      <c r="A59" s="5">
        <v>53</v>
      </c>
      <c r="B59" s="6" t="s">
        <v>453</v>
      </c>
      <c r="C59" s="6" t="s">
        <v>454</v>
      </c>
      <c r="D59" s="6" t="s">
        <v>2239</v>
      </c>
      <c r="E59" s="6"/>
      <c r="F59" s="5" t="s">
        <v>456</v>
      </c>
      <c r="G59" s="7" t="s">
        <v>34</v>
      </c>
      <c r="H59" s="8"/>
      <c r="I59" s="8"/>
      <c r="J59" s="15">
        <f t="shared" si="0"/>
        <v>0</v>
      </c>
      <c r="K59" s="7"/>
    </row>
    <row r="60" ht="81.75" customHeight="1" spans="1:11">
      <c r="A60" s="5">
        <v>54</v>
      </c>
      <c r="B60" s="6" t="s">
        <v>458</v>
      </c>
      <c r="C60" s="6" t="s">
        <v>459</v>
      </c>
      <c r="D60" s="6" t="s">
        <v>460</v>
      </c>
      <c r="E60" s="6"/>
      <c r="F60" s="5" t="s">
        <v>461</v>
      </c>
      <c r="G60" s="7" t="s">
        <v>34</v>
      </c>
      <c r="H60" s="8"/>
      <c r="I60" s="8"/>
      <c r="J60" s="15">
        <f t="shared" si="0"/>
        <v>0</v>
      </c>
      <c r="K60" s="7"/>
    </row>
    <row r="61" ht="48" customHeight="1" spans="1:11">
      <c r="A61" s="5">
        <v>55</v>
      </c>
      <c r="B61" s="6" t="s">
        <v>980</v>
      </c>
      <c r="C61" s="6" t="s">
        <v>2240</v>
      </c>
      <c r="D61" s="6" t="s">
        <v>982</v>
      </c>
      <c r="E61" s="6"/>
      <c r="F61" s="5" t="s">
        <v>96</v>
      </c>
      <c r="G61" s="7" t="s">
        <v>2241</v>
      </c>
      <c r="H61" s="8"/>
      <c r="I61" s="8"/>
      <c r="J61" s="15">
        <f t="shared" si="0"/>
        <v>0</v>
      </c>
      <c r="K61" s="7"/>
    </row>
    <row r="62" ht="138" customHeight="1" spans="1:11">
      <c r="A62" s="5">
        <v>56</v>
      </c>
      <c r="B62" s="6" t="s">
        <v>474</v>
      </c>
      <c r="C62" s="6" t="s">
        <v>479</v>
      </c>
      <c r="D62" s="6" t="s">
        <v>480</v>
      </c>
      <c r="E62" s="6"/>
      <c r="F62" s="5" t="s">
        <v>96</v>
      </c>
      <c r="G62" s="7" t="s">
        <v>2242</v>
      </c>
      <c r="H62" s="8"/>
      <c r="I62" s="8"/>
      <c r="J62" s="15">
        <f t="shared" si="0"/>
        <v>0</v>
      </c>
      <c r="K62" s="7"/>
    </row>
    <row r="63" ht="138" customHeight="1" spans="1:11">
      <c r="A63" s="5">
        <v>57</v>
      </c>
      <c r="B63" s="6" t="s">
        <v>470</v>
      </c>
      <c r="C63" s="6" t="s">
        <v>1388</v>
      </c>
      <c r="D63" s="6" t="s">
        <v>2243</v>
      </c>
      <c r="E63" s="6"/>
      <c r="F63" s="5" t="s">
        <v>96</v>
      </c>
      <c r="G63" s="7" t="s">
        <v>2241</v>
      </c>
      <c r="H63" s="8"/>
      <c r="I63" s="8"/>
      <c r="J63" s="15">
        <f t="shared" si="0"/>
        <v>0</v>
      </c>
      <c r="K63" s="7"/>
    </row>
    <row r="64" ht="93" customHeight="1" spans="1:11">
      <c r="A64" s="5">
        <v>58</v>
      </c>
      <c r="B64" s="6" t="s">
        <v>482</v>
      </c>
      <c r="C64" s="6" t="s">
        <v>483</v>
      </c>
      <c r="D64" s="6" t="s">
        <v>484</v>
      </c>
      <c r="E64" s="6"/>
      <c r="F64" s="5" t="s">
        <v>96</v>
      </c>
      <c r="G64" s="7" t="s">
        <v>2244</v>
      </c>
      <c r="H64" s="8"/>
      <c r="I64" s="8"/>
      <c r="J64" s="15">
        <f t="shared" si="0"/>
        <v>0</v>
      </c>
      <c r="K64" s="7"/>
    </row>
    <row r="65" ht="59.25" customHeight="1" spans="1:11">
      <c r="A65" s="5">
        <v>59</v>
      </c>
      <c r="B65" s="6" t="s">
        <v>486</v>
      </c>
      <c r="C65" s="6" t="s">
        <v>487</v>
      </c>
      <c r="D65" s="6" t="s">
        <v>488</v>
      </c>
      <c r="E65" s="6"/>
      <c r="F65" s="5" t="s">
        <v>489</v>
      </c>
      <c r="G65" s="7" t="s">
        <v>30</v>
      </c>
      <c r="H65" s="8"/>
      <c r="I65" s="8"/>
      <c r="J65" s="15">
        <f t="shared" si="0"/>
        <v>0</v>
      </c>
      <c r="K65" s="7"/>
    </row>
    <row r="66" ht="81.75" customHeight="1" spans="1:11">
      <c r="A66" s="5">
        <v>60</v>
      </c>
      <c r="B66" s="6" t="s">
        <v>491</v>
      </c>
      <c r="C66" s="6" t="s">
        <v>203</v>
      </c>
      <c r="D66" s="6" t="s">
        <v>492</v>
      </c>
      <c r="E66" s="6"/>
      <c r="F66" s="5" t="s">
        <v>101</v>
      </c>
      <c r="G66" s="7" t="s">
        <v>1095</v>
      </c>
      <c r="H66" s="8"/>
      <c r="I66" s="8"/>
      <c r="J66" s="15">
        <f t="shared" si="0"/>
        <v>0</v>
      </c>
      <c r="K66" s="7"/>
    </row>
    <row r="67" ht="70.5" customHeight="1" spans="1:11">
      <c r="A67" s="5">
        <v>61</v>
      </c>
      <c r="B67" s="6" t="s">
        <v>494</v>
      </c>
      <c r="C67" s="6" t="s">
        <v>495</v>
      </c>
      <c r="D67" s="6" t="s">
        <v>2245</v>
      </c>
      <c r="E67" s="6"/>
      <c r="F67" s="5" t="s">
        <v>96</v>
      </c>
      <c r="G67" s="7" t="s">
        <v>2246</v>
      </c>
      <c r="H67" s="8"/>
      <c r="I67" s="8"/>
      <c r="J67" s="15">
        <f t="shared" si="0"/>
        <v>0</v>
      </c>
      <c r="K67" s="7"/>
    </row>
    <row r="68" ht="59.25" customHeight="1" spans="1:11">
      <c r="A68" s="5">
        <v>62</v>
      </c>
      <c r="B68" s="6" t="s">
        <v>498</v>
      </c>
      <c r="C68" s="6" t="s">
        <v>499</v>
      </c>
      <c r="D68" s="6" t="s">
        <v>500</v>
      </c>
      <c r="E68" s="6"/>
      <c r="F68" s="5" t="s">
        <v>96</v>
      </c>
      <c r="G68" s="7" t="s">
        <v>2247</v>
      </c>
      <c r="H68" s="8"/>
      <c r="I68" s="8"/>
      <c r="J68" s="15">
        <f t="shared" si="0"/>
        <v>0</v>
      </c>
      <c r="K68" s="7"/>
    </row>
    <row r="69" ht="48" customHeight="1" spans="1:11">
      <c r="A69" s="5">
        <v>63</v>
      </c>
      <c r="B69" s="6" t="s">
        <v>526</v>
      </c>
      <c r="C69" s="6" t="s">
        <v>527</v>
      </c>
      <c r="D69" s="6" t="s">
        <v>528</v>
      </c>
      <c r="E69" s="6"/>
      <c r="F69" s="5" t="s">
        <v>456</v>
      </c>
      <c r="G69" s="7" t="s">
        <v>32</v>
      </c>
      <c r="H69" s="8"/>
      <c r="I69" s="8"/>
      <c r="J69" s="15">
        <f t="shared" si="0"/>
        <v>0</v>
      </c>
      <c r="K69" s="7"/>
    </row>
    <row r="70" ht="70.5" customHeight="1" spans="1:11">
      <c r="A70" s="5">
        <v>64</v>
      </c>
      <c r="B70" s="6" t="s">
        <v>529</v>
      </c>
      <c r="C70" s="6" t="s">
        <v>530</v>
      </c>
      <c r="D70" s="6" t="s">
        <v>1292</v>
      </c>
      <c r="E70" s="6"/>
      <c r="F70" s="5" t="s">
        <v>96</v>
      </c>
      <c r="G70" s="7" t="s">
        <v>2190</v>
      </c>
      <c r="H70" s="8"/>
      <c r="I70" s="8"/>
      <c r="J70" s="15">
        <f t="shared" si="0"/>
        <v>0</v>
      </c>
      <c r="K70" s="7"/>
    </row>
    <row r="71" ht="59.25" customHeight="1" spans="1:11">
      <c r="A71" s="5">
        <v>65</v>
      </c>
      <c r="B71" s="6" t="s">
        <v>533</v>
      </c>
      <c r="C71" s="6" t="s">
        <v>534</v>
      </c>
      <c r="D71" s="6" t="s">
        <v>535</v>
      </c>
      <c r="E71" s="6"/>
      <c r="F71" s="5" t="s">
        <v>96</v>
      </c>
      <c r="G71" s="7" t="s">
        <v>2248</v>
      </c>
      <c r="H71" s="8"/>
      <c r="I71" s="8"/>
      <c r="J71" s="15">
        <f t="shared" ref="J71:J74" si="1">IF(G71&lt;&gt;0,ROUND(G71*ROUND(H71,2),2),"")</f>
        <v>0</v>
      </c>
      <c r="K71" s="7"/>
    </row>
    <row r="72" ht="59.25" customHeight="1" spans="1:11">
      <c r="A72" s="5">
        <v>66</v>
      </c>
      <c r="B72" s="6" t="s">
        <v>537</v>
      </c>
      <c r="C72" s="6" t="s">
        <v>538</v>
      </c>
      <c r="D72" s="6" t="s">
        <v>539</v>
      </c>
      <c r="E72" s="6"/>
      <c r="F72" s="5" t="s">
        <v>96</v>
      </c>
      <c r="G72" s="7" t="s">
        <v>2249</v>
      </c>
      <c r="H72" s="8"/>
      <c r="I72" s="8"/>
      <c r="J72" s="15">
        <f t="shared" si="1"/>
        <v>0</v>
      </c>
      <c r="K72" s="7"/>
    </row>
    <row r="73" ht="59.25" customHeight="1" spans="1:11">
      <c r="A73" s="5">
        <v>67</v>
      </c>
      <c r="B73" s="6" t="s">
        <v>541</v>
      </c>
      <c r="C73" s="6" t="s">
        <v>538</v>
      </c>
      <c r="D73" s="6" t="s">
        <v>542</v>
      </c>
      <c r="E73" s="6"/>
      <c r="F73" s="5" t="s">
        <v>96</v>
      </c>
      <c r="G73" s="7" t="s">
        <v>2249</v>
      </c>
      <c r="H73" s="8"/>
      <c r="I73" s="8"/>
      <c r="J73" s="15">
        <f t="shared" si="1"/>
        <v>0</v>
      </c>
      <c r="K73" s="7"/>
    </row>
    <row r="74" ht="59.25" customHeight="1" spans="1:11">
      <c r="A74" s="5">
        <v>68</v>
      </c>
      <c r="B74" s="6" t="s">
        <v>543</v>
      </c>
      <c r="C74" s="6" t="s">
        <v>544</v>
      </c>
      <c r="D74" s="6" t="s">
        <v>545</v>
      </c>
      <c r="E74" s="6"/>
      <c r="F74" s="5" t="s">
        <v>96</v>
      </c>
      <c r="G74" s="7" t="s">
        <v>2248</v>
      </c>
      <c r="H74" s="8"/>
      <c r="I74" s="8"/>
      <c r="J74" s="15">
        <f t="shared" si="1"/>
        <v>0</v>
      </c>
      <c r="K74" s="7"/>
    </row>
    <row r="75" ht="18" customHeight="1" spans="1:11">
      <c r="A75" s="4" t="s">
        <v>550</v>
      </c>
      <c r="B75" s="4"/>
      <c r="C75" s="4"/>
      <c r="D75" s="4"/>
      <c r="E75" s="4"/>
      <c r="F75" s="4"/>
      <c r="G75" s="4"/>
      <c r="H75" s="4"/>
      <c r="I75" s="4"/>
      <c r="J75" s="16">
        <f>SUM(J7:J74)</f>
        <v>0</v>
      </c>
      <c r="K75" s="7"/>
    </row>
    <row r="76" ht="24" customHeight="1" spans="1:11">
      <c r="A76" s="9"/>
      <c r="B76" s="9"/>
      <c r="C76" s="9"/>
      <c r="D76" s="9"/>
      <c r="E76" s="9"/>
      <c r="F76" s="9"/>
      <c r="G76" s="9"/>
      <c r="H76" s="9"/>
      <c r="I76" s="9"/>
      <c r="J76" s="17"/>
      <c r="K76" s="9"/>
    </row>
    <row r="77" ht="24" customHeight="1" spans="1:11">
      <c r="A77" s="9"/>
      <c r="B77" s="9"/>
      <c r="C77" s="9"/>
      <c r="D77" s="9"/>
      <c r="E77" s="10"/>
      <c r="F77" s="10"/>
      <c r="G77" s="10"/>
      <c r="H77" s="10"/>
      <c r="I77" s="18"/>
      <c r="J77" s="19"/>
      <c r="K77" s="18"/>
    </row>
    <row r="78" ht="21" customHeight="1"/>
  </sheetData>
  <sheetProtection password="C6EF" sheet="1" objects="1"/>
  <mergeCells count="153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A75:I75"/>
    <mergeCell ref="A76:K76"/>
    <mergeCell ref="A77:D77"/>
    <mergeCell ref="E77:H77"/>
    <mergeCell ref="I77:K77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showGridLines="0" tabSelected="1" view="pageBreakPreview" zoomScaleNormal="100" zoomScaleSheetLayoutView="100" workbookViewId="0">
      <selection activeCell="J9" sqref="J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2250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customFormat="1" ht="14.25" customHeight="1" spans="1:11">
      <c r="A6" s="4" t="s">
        <v>2251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81.75" customHeight="1" spans="1:11">
      <c r="A7" s="5">
        <v>1</v>
      </c>
      <c r="B7" s="6" t="s">
        <v>553</v>
      </c>
      <c r="C7" s="6" t="s">
        <v>554</v>
      </c>
      <c r="D7" s="6" t="s">
        <v>1304</v>
      </c>
      <c r="E7" s="6"/>
      <c r="F7" s="5" t="s">
        <v>556</v>
      </c>
      <c r="G7" s="7" t="s">
        <v>7</v>
      </c>
      <c r="H7" s="8"/>
      <c r="I7" s="8"/>
      <c r="J7" s="15">
        <f t="shared" ref="J7:J39" si="0">IF(G7&lt;&gt;0,ROUND(G7*ROUND(H7,2),2),"")</f>
        <v>0</v>
      </c>
      <c r="K7" s="7"/>
    </row>
    <row r="8" ht="59.25" customHeight="1" spans="1:11">
      <c r="A8" s="5">
        <v>2</v>
      </c>
      <c r="B8" s="6" t="s">
        <v>569</v>
      </c>
      <c r="C8" s="6" t="s">
        <v>570</v>
      </c>
      <c r="D8" s="6" t="s">
        <v>571</v>
      </c>
      <c r="E8" s="6"/>
      <c r="F8" s="5" t="s">
        <v>456</v>
      </c>
      <c r="G8" s="7" t="s">
        <v>34</v>
      </c>
      <c r="H8" s="8"/>
      <c r="I8" s="8"/>
      <c r="J8" s="15">
        <f t="shared" si="0"/>
        <v>0</v>
      </c>
      <c r="K8" s="7"/>
    </row>
    <row r="9" ht="59.25" customHeight="1" spans="1:11">
      <c r="A9" s="5">
        <v>3</v>
      </c>
      <c r="B9" s="6" t="s">
        <v>573</v>
      </c>
      <c r="C9" s="6" t="s">
        <v>570</v>
      </c>
      <c r="D9" s="6" t="s">
        <v>576</v>
      </c>
      <c r="E9" s="6"/>
      <c r="F9" s="5" t="s">
        <v>456</v>
      </c>
      <c r="G9" s="7" t="s">
        <v>607</v>
      </c>
      <c r="H9" s="8"/>
      <c r="I9" s="8"/>
      <c r="J9" s="15">
        <f t="shared" si="0"/>
        <v>0</v>
      </c>
      <c r="K9" s="7"/>
    </row>
    <row r="10" ht="59.25" customHeight="1" spans="1:11">
      <c r="A10" s="5">
        <v>4</v>
      </c>
      <c r="B10" s="6" t="s">
        <v>578</v>
      </c>
      <c r="C10" s="6" t="s">
        <v>579</v>
      </c>
      <c r="D10" s="6" t="s">
        <v>1306</v>
      </c>
      <c r="E10" s="6"/>
      <c r="F10" s="5" t="s">
        <v>456</v>
      </c>
      <c r="G10" s="7" t="s">
        <v>490</v>
      </c>
      <c r="H10" s="8"/>
      <c r="I10" s="8"/>
      <c r="J10" s="15">
        <f t="shared" si="0"/>
        <v>0</v>
      </c>
      <c r="K10" s="7"/>
    </row>
    <row r="11" ht="48" customHeight="1" spans="1:11">
      <c r="A11" s="5">
        <v>5</v>
      </c>
      <c r="B11" s="6" t="s">
        <v>584</v>
      </c>
      <c r="C11" s="6" t="s">
        <v>585</v>
      </c>
      <c r="D11" s="6" t="s">
        <v>586</v>
      </c>
      <c r="E11" s="6"/>
      <c r="F11" s="5" t="s">
        <v>456</v>
      </c>
      <c r="G11" s="7" t="s">
        <v>1259</v>
      </c>
      <c r="H11" s="8"/>
      <c r="I11" s="8"/>
      <c r="J11" s="15">
        <f t="shared" si="0"/>
        <v>0</v>
      </c>
      <c r="K11" s="7"/>
    </row>
    <row r="12" ht="59.25" customHeight="1" spans="1:11">
      <c r="A12" s="5">
        <v>6</v>
      </c>
      <c r="B12" s="6" t="s">
        <v>593</v>
      </c>
      <c r="C12" s="6" t="s">
        <v>594</v>
      </c>
      <c r="D12" s="6" t="s">
        <v>2252</v>
      </c>
      <c r="E12" s="6"/>
      <c r="F12" s="5" t="s">
        <v>591</v>
      </c>
      <c r="G12" s="7" t="s">
        <v>34</v>
      </c>
      <c r="H12" s="8"/>
      <c r="I12" s="8"/>
      <c r="J12" s="15">
        <f t="shared" si="0"/>
        <v>0</v>
      </c>
      <c r="K12" s="7"/>
    </row>
    <row r="13" ht="59.25" customHeight="1" spans="1:11">
      <c r="A13" s="5">
        <v>7</v>
      </c>
      <c r="B13" s="6" t="s">
        <v>597</v>
      </c>
      <c r="C13" s="6" t="s">
        <v>598</v>
      </c>
      <c r="D13" s="6" t="s">
        <v>1308</v>
      </c>
      <c r="E13" s="6"/>
      <c r="F13" s="5" t="s">
        <v>591</v>
      </c>
      <c r="G13" s="7" t="s">
        <v>30</v>
      </c>
      <c r="H13" s="8"/>
      <c r="I13" s="8"/>
      <c r="J13" s="15">
        <f t="shared" si="0"/>
        <v>0</v>
      </c>
      <c r="K13" s="7"/>
    </row>
    <row r="14" ht="36.75" customHeight="1" spans="1:11">
      <c r="A14" s="5">
        <v>8</v>
      </c>
      <c r="B14" s="6" t="s">
        <v>608</v>
      </c>
      <c r="C14" s="6" t="s">
        <v>585</v>
      </c>
      <c r="D14" s="6" t="s">
        <v>1545</v>
      </c>
      <c r="E14" s="6"/>
      <c r="F14" s="5" t="s">
        <v>456</v>
      </c>
      <c r="G14" s="7" t="s">
        <v>490</v>
      </c>
      <c r="H14" s="8"/>
      <c r="I14" s="8"/>
      <c r="J14" s="15">
        <f t="shared" si="0"/>
        <v>0</v>
      </c>
      <c r="K14" s="7"/>
    </row>
    <row r="15" ht="70.5" customHeight="1" spans="1:11">
      <c r="A15" s="5">
        <v>9</v>
      </c>
      <c r="B15" s="6" t="s">
        <v>622</v>
      </c>
      <c r="C15" s="6" t="s">
        <v>623</v>
      </c>
      <c r="D15" s="6" t="s">
        <v>624</v>
      </c>
      <c r="E15" s="6"/>
      <c r="F15" s="5" t="s">
        <v>333</v>
      </c>
      <c r="G15" s="7" t="s">
        <v>2253</v>
      </c>
      <c r="H15" s="8"/>
      <c r="I15" s="8"/>
      <c r="J15" s="15">
        <f t="shared" si="0"/>
        <v>0</v>
      </c>
      <c r="K15" s="7"/>
    </row>
    <row r="16" ht="70.5" customHeight="1" spans="1:11">
      <c r="A16" s="5">
        <v>10</v>
      </c>
      <c r="B16" s="6" t="s">
        <v>632</v>
      </c>
      <c r="C16" s="6" t="s">
        <v>633</v>
      </c>
      <c r="D16" s="6" t="s">
        <v>634</v>
      </c>
      <c r="E16" s="6"/>
      <c r="F16" s="5" t="s">
        <v>333</v>
      </c>
      <c r="G16" s="7" t="s">
        <v>2254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636</v>
      </c>
      <c r="C17" s="6" t="s">
        <v>633</v>
      </c>
      <c r="D17" s="6" t="s">
        <v>637</v>
      </c>
      <c r="E17" s="6"/>
      <c r="F17" s="5" t="s">
        <v>333</v>
      </c>
      <c r="G17" s="7" t="s">
        <v>2255</v>
      </c>
      <c r="H17" s="8"/>
      <c r="I17" s="8"/>
      <c r="J17" s="15">
        <f t="shared" si="0"/>
        <v>0</v>
      </c>
      <c r="K17" s="7"/>
    </row>
    <row r="18" ht="48" customHeight="1" spans="1:11">
      <c r="A18" s="5">
        <v>12</v>
      </c>
      <c r="B18" s="6" t="s">
        <v>665</v>
      </c>
      <c r="C18" s="6" t="s">
        <v>666</v>
      </c>
      <c r="D18" s="6" t="s">
        <v>667</v>
      </c>
      <c r="E18" s="6"/>
      <c r="F18" s="5" t="s">
        <v>668</v>
      </c>
      <c r="G18" s="7" t="s">
        <v>7</v>
      </c>
      <c r="H18" s="8"/>
      <c r="I18" s="8"/>
      <c r="J18" s="15">
        <f t="shared" si="0"/>
        <v>0</v>
      </c>
      <c r="K18" s="7"/>
    </row>
    <row r="19" ht="36.75" customHeight="1" spans="1:11">
      <c r="A19" s="5">
        <v>13</v>
      </c>
      <c r="B19" s="6" t="s">
        <v>715</v>
      </c>
      <c r="C19" s="6" t="s">
        <v>716</v>
      </c>
      <c r="D19" s="6" t="s">
        <v>717</v>
      </c>
      <c r="E19" s="6"/>
      <c r="F19" s="5" t="s">
        <v>718</v>
      </c>
      <c r="G19" s="7" t="s">
        <v>7</v>
      </c>
      <c r="H19" s="8"/>
      <c r="I19" s="8"/>
      <c r="J19" s="15">
        <f t="shared" si="0"/>
        <v>0</v>
      </c>
      <c r="K19" s="7"/>
    </row>
    <row r="20" ht="115.5" customHeight="1" spans="1:11">
      <c r="A20" s="5">
        <v>14</v>
      </c>
      <c r="B20" s="6" t="s">
        <v>458</v>
      </c>
      <c r="C20" s="6" t="s">
        <v>459</v>
      </c>
      <c r="D20" s="6" t="s">
        <v>2256</v>
      </c>
      <c r="E20" s="6"/>
      <c r="F20" s="5" t="s">
        <v>333</v>
      </c>
      <c r="G20" s="7" t="s">
        <v>2257</v>
      </c>
      <c r="H20" s="8"/>
      <c r="I20" s="8"/>
      <c r="J20" s="15">
        <f t="shared" si="0"/>
        <v>0</v>
      </c>
      <c r="K20" s="7"/>
    </row>
    <row r="21" ht="115.5" customHeight="1" spans="1:11">
      <c r="A21" s="5">
        <v>15</v>
      </c>
      <c r="B21" s="6" t="s">
        <v>750</v>
      </c>
      <c r="C21" s="6" t="s">
        <v>459</v>
      </c>
      <c r="D21" s="6" t="s">
        <v>2258</v>
      </c>
      <c r="E21" s="6"/>
      <c r="F21" s="5" t="s">
        <v>333</v>
      </c>
      <c r="G21" s="7" t="s">
        <v>2259</v>
      </c>
      <c r="H21" s="8"/>
      <c r="I21" s="8"/>
      <c r="J21" s="15">
        <f t="shared" si="0"/>
        <v>0</v>
      </c>
      <c r="K21" s="7"/>
    </row>
    <row r="22" ht="115.5" customHeight="1" spans="1:11">
      <c r="A22" s="5">
        <v>16</v>
      </c>
      <c r="B22" s="6" t="s">
        <v>753</v>
      </c>
      <c r="C22" s="6" t="s">
        <v>459</v>
      </c>
      <c r="D22" s="6" t="s">
        <v>2260</v>
      </c>
      <c r="E22" s="6"/>
      <c r="F22" s="5" t="s">
        <v>333</v>
      </c>
      <c r="G22" s="7" t="s">
        <v>2261</v>
      </c>
      <c r="H22" s="8"/>
      <c r="I22" s="8"/>
      <c r="J22" s="15">
        <f t="shared" si="0"/>
        <v>0</v>
      </c>
      <c r="K22" s="7"/>
    </row>
    <row r="23" ht="59.25" customHeight="1" spans="1:11">
      <c r="A23" s="5">
        <v>17</v>
      </c>
      <c r="B23" s="6" t="s">
        <v>766</v>
      </c>
      <c r="C23" s="6" t="s">
        <v>767</v>
      </c>
      <c r="D23" s="6" t="s">
        <v>2262</v>
      </c>
      <c r="E23" s="6"/>
      <c r="F23" s="5" t="s">
        <v>101</v>
      </c>
      <c r="G23" s="7" t="s">
        <v>2263</v>
      </c>
      <c r="H23" s="8"/>
      <c r="I23" s="8"/>
      <c r="J23" s="15">
        <f t="shared" si="0"/>
        <v>0</v>
      </c>
      <c r="K23" s="7"/>
    </row>
    <row r="24" ht="93" customHeight="1" spans="1:11">
      <c r="A24" s="5">
        <v>18</v>
      </c>
      <c r="B24" s="6" t="s">
        <v>770</v>
      </c>
      <c r="C24" s="6" t="s">
        <v>771</v>
      </c>
      <c r="D24" s="6" t="s">
        <v>2264</v>
      </c>
      <c r="E24" s="6"/>
      <c r="F24" s="5" t="s">
        <v>456</v>
      </c>
      <c r="G24" s="7" t="s">
        <v>10</v>
      </c>
      <c r="H24" s="8"/>
      <c r="I24" s="8"/>
      <c r="J24" s="15">
        <f t="shared" si="0"/>
        <v>0</v>
      </c>
      <c r="K24" s="7"/>
    </row>
    <row r="25" ht="93" customHeight="1" spans="1:11">
      <c r="A25" s="5">
        <v>19</v>
      </c>
      <c r="B25" s="6" t="s">
        <v>773</v>
      </c>
      <c r="C25" s="6" t="s">
        <v>771</v>
      </c>
      <c r="D25" s="6" t="s">
        <v>2265</v>
      </c>
      <c r="E25" s="6"/>
      <c r="F25" s="5" t="s">
        <v>456</v>
      </c>
      <c r="G25" s="7" t="s">
        <v>7</v>
      </c>
      <c r="H25" s="8"/>
      <c r="I25" s="8"/>
      <c r="J25" s="15">
        <f t="shared" si="0"/>
        <v>0</v>
      </c>
      <c r="K25" s="7"/>
    </row>
    <row r="26" ht="59.25" customHeight="1" spans="1:11">
      <c r="A26" s="5">
        <v>20</v>
      </c>
      <c r="B26" s="6" t="s">
        <v>783</v>
      </c>
      <c r="C26" s="6" t="s">
        <v>784</v>
      </c>
      <c r="D26" s="6" t="s">
        <v>1124</v>
      </c>
      <c r="E26" s="6"/>
      <c r="F26" s="5" t="s">
        <v>456</v>
      </c>
      <c r="G26" s="7" t="s">
        <v>7</v>
      </c>
      <c r="H26" s="8"/>
      <c r="I26" s="8"/>
      <c r="J26" s="15">
        <f t="shared" si="0"/>
        <v>0</v>
      </c>
      <c r="K26" s="7"/>
    </row>
    <row r="27" ht="59.25" customHeight="1" spans="1:11">
      <c r="A27" s="5">
        <v>21</v>
      </c>
      <c r="B27" s="6" t="s">
        <v>786</v>
      </c>
      <c r="C27" s="6" t="s">
        <v>784</v>
      </c>
      <c r="D27" s="6" t="s">
        <v>2266</v>
      </c>
      <c r="E27" s="6"/>
      <c r="F27" s="5" t="s">
        <v>456</v>
      </c>
      <c r="G27" s="7" t="s">
        <v>10</v>
      </c>
      <c r="H27" s="8"/>
      <c r="I27" s="8"/>
      <c r="J27" s="15">
        <f t="shared" si="0"/>
        <v>0</v>
      </c>
      <c r="K27" s="7"/>
    </row>
    <row r="28" ht="81.75" customHeight="1" spans="1:11">
      <c r="A28" s="5">
        <v>22</v>
      </c>
      <c r="B28" s="6" t="s">
        <v>798</v>
      </c>
      <c r="C28" s="6" t="s">
        <v>799</v>
      </c>
      <c r="D28" s="6" t="s">
        <v>800</v>
      </c>
      <c r="E28" s="6"/>
      <c r="F28" s="5" t="s">
        <v>456</v>
      </c>
      <c r="G28" s="7" t="s">
        <v>1131</v>
      </c>
      <c r="H28" s="8"/>
      <c r="I28" s="8"/>
      <c r="J28" s="15">
        <f t="shared" si="0"/>
        <v>0</v>
      </c>
      <c r="K28" s="7"/>
    </row>
    <row r="29" ht="93" customHeight="1" spans="1:11">
      <c r="A29" s="5">
        <v>23</v>
      </c>
      <c r="B29" s="6" t="s">
        <v>801</v>
      </c>
      <c r="C29" s="6" t="s">
        <v>802</v>
      </c>
      <c r="D29" s="6" t="s">
        <v>803</v>
      </c>
      <c r="E29" s="6"/>
      <c r="F29" s="5" t="s">
        <v>797</v>
      </c>
      <c r="G29" s="7" t="s">
        <v>30</v>
      </c>
      <c r="H29" s="8"/>
      <c r="I29" s="8"/>
      <c r="J29" s="15">
        <f t="shared" si="0"/>
        <v>0</v>
      </c>
      <c r="K29" s="7"/>
    </row>
    <row r="30" ht="93" customHeight="1" spans="1:11">
      <c r="A30" s="5">
        <v>24</v>
      </c>
      <c r="B30" s="6" t="s">
        <v>804</v>
      </c>
      <c r="C30" s="6" t="s">
        <v>805</v>
      </c>
      <c r="D30" s="6" t="s">
        <v>806</v>
      </c>
      <c r="E30" s="6"/>
      <c r="F30" s="5" t="s">
        <v>797</v>
      </c>
      <c r="G30" s="7" t="s">
        <v>7</v>
      </c>
      <c r="H30" s="8"/>
      <c r="I30" s="8"/>
      <c r="J30" s="15">
        <f t="shared" si="0"/>
        <v>0</v>
      </c>
      <c r="K30" s="7"/>
    </row>
    <row r="31" ht="81.75" customHeight="1" spans="1:11">
      <c r="A31" s="5">
        <v>25</v>
      </c>
      <c r="B31" s="6" t="s">
        <v>807</v>
      </c>
      <c r="C31" s="6" t="s">
        <v>808</v>
      </c>
      <c r="D31" s="6" t="s">
        <v>809</v>
      </c>
      <c r="E31" s="6"/>
      <c r="F31" s="5" t="s">
        <v>797</v>
      </c>
      <c r="G31" s="7" t="s">
        <v>10</v>
      </c>
      <c r="H31" s="8"/>
      <c r="I31" s="8"/>
      <c r="J31" s="15">
        <f t="shared" si="0"/>
        <v>0</v>
      </c>
      <c r="K31" s="7"/>
    </row>
    <row r="32" ht="81.75" customHeight="1" spans="1:11">
      <c r="A32" s="5">
        <v>26</v>
      </c>
      <c r="B32" s="6" t="s">
        <v>810</v>
      </c>
      <c r="C32" s="6" t="s">
        <v>811</v>
      </c>
      <c r="D32" s="6" t="s">
        <v>812</v>
      </c>
      <c r="E32" s="6"/>
      <c r="F32" s="5" t="s">
        <v>797</v>
      </c>
      <c r="G32" s="7" t="s">
        <v>7</v>
      </c>
      <c r="H32" s="8"/>
      <c r="I32" s="8"/>
      <c r="J32" s="15">
        <f t="shared" si="0"/>
        <v>0</v>
      </c>
      <c r="K32" s="7"/>
    </row>
    <row r="33" ht="93" customHeight="1" spans="1:11">
      <c r="A33" s="5">
        <v>27</v>
      </c>
      <c r="B33" s="6" t="s">
        <v>756</v>
      </c>
      <c r="C33" s="6" t="s">
        <v>459</v>
      </c>
      <c r="D33" s="6" t="s">
        <v>1139</v>
      </c>
      <c r="E33" s="6"/>
      <c r="F33" s="5" t="s">
        <v>333</v>
      </c>
      <c r="G33" s="7" t="s">
        <v>2267</v>
      </c>
      <c r="H33" s="8"/>
      <c r="I33" s="8"/>
      <c r="J33" s="15">
        <f t="shared" si="0"/>
        <v>0</v>
      </c>
      <c r="K33" s="7"/>
    </row>
    <row r="34" ht="93" customHeight="1" spans="1:11">
      <c r="A34" s="5">
        <v>28</v>
      </c>
      <c r="B34" s="6" t="s">
        <v>759</v>
      </c>
      <c r="C34" s="6" t="s">
        <v>459</v>
      </c>
      <c r="D34" s="6" t="s">
        <v>1142</v>
      </c>
      <c r="E34" s="6"/>
      <c r="F34" s="5" t="s">
        <v>333</v>
      </c>
      <c r="G34" s="7" t="s">
        <v>2268</v>
      </c>
      <c r="H34" s="8"/>
      <c r="I34" s="8"/>
      <c r="J34" s="15">
        <f t="shared" si="0"/>
        <v>0</v>
      </c>
      <c r="K34" s="7"/>
    </row>
    <row r="35" ht="93" customHeight="1" spans="1:11">
      <c r="A35" s="5">
        <v>29</v>
      </c>
      <c r="B35" s="6" t="s">
        <v>825</v>
      </c>
      <c r="C35" s="6" t="s">
        <v>459</v>
      </c>
      <c r="D35" s="6" t="s">
        <v>1145</v>
      </c>
      <c r="E35" s="6"/>
      <c r="F35" s="5" t="s">
        <v>333</v>
      </c>
      <c r="G35" s="7" t="s">
        <v>741</v>
      </c>
      <c r="H35" s="8"/>
      <c r="I35" s="8"/>
      <c r="J35" s="15">
        <f t="shared" si="0"/>
        <v>0</v>
      </c>
      <c r="K35" s="7"/>
    </row>
    <row r="36" ht="70.5" customHeight="1" spans="1:11">
      <c r="A36" s="5">
        <v>30</v>
      </c>
      <c r="B36" s="6" t="s">
        <v>833</v>
      </c>
      <c r="C36" s="6" t="s">
        <v>767</v>
      </c>
      <c r="D36" s="6" t="s">
        <v>834</v>
      </c>
      <c r="E36" s="6"/>
      <c r="F36" s="5" t="s">
        <v>101</v>
      </c>
      <c r="G36" s="7" t="s">
        <v>1488</v>
      </c>
      <c r="H36" s="8"/>
      <c r="I36" s="8"/>
      <c r="J36" s="15">
        <f t="shared" si="0"/>
        <v>0</v>
      </c>
      <c r="K36" s="7"/>
    </row>
    <row r="37" ht="93" customHeight="1" spans="1:11">
      <c r="A37" s="5">
        <v>31</v>
      </c>
      <c r="B37" s="6" t="s">
        <v>775</v>
      </c>
      <c r="C37" s="6" t="s">
        <v>771</v>
      </c>
      <c r="D37" s="6" t="s">
        <v>1152</v>
      </c>
      <c r="E37" s="6"/>
      <c r="F37" s="5" t="s">
        <v>456</v>
      </c>
      <c r="G37" s="7" t="s">
        <v>7</v>
      </c>
      <c r="H37" s="8"/>
      <c r="I37" s="8"/>
      <c r="J37" s="15">
        <f t="shared" si="0"/>
        <v>0</v>
      </c>
      <c r="K37" s="7"/>
    </row>
    <row r="38" ht="48" customHeight="1" spans="1:11">
      <c r="A38" s="5">
        <v>32</v>
      </c>
      <c r="B38" s="6" t="s">
        <v>838</v>
      </c>
      <c r="C38" s="6" t="s">
        <v>799</v>
      </c>
      <c r="D38" s="6" t="s">
        <v>1157</v>
      </c>
      <c r="E38" s="6"/>
      <c r="F38" s="5" t="s">
        <v>456</v>
      </c>
      <c r="G38" s="7" t="s">
        <v>30</v>
      </c>
      <c r="H38" s="8"/>
      <c r="I38" s="8"/>
      <c r="J38" s="15">
        <f t="shared" si="0"/>
        <v>0</v>
      </c>
      <c r="K38" s="7"/>
    </row>
    <row r="39" ht="48" customHeight="1" spans="1:11">
      <c r="A39" s="5">
        <v>33</v>
      </c>
      <c r="B39" s="6" t="s">
        <v>866</v>
      </c>
      <c r="C39" s="6" t="s">
        <v>867</v>
      </c>
      <c r="D39" s="6" t="s">
        <v>868</v>
      </c>
      <c r="E39" s="6"/>
      <c r="F39" s="5" t="s">
        <v>556</v>
      </c>
      <c r="G39" s="7" t="s">
        <v>34</v>
      </c>
      <c r="H39" s="8"/>
      <c r="I39" s="8"/>
      <c r="J39" s="15">
        <f t="shared" si="0"/>
        <v>0</v>
      </c>
      <c r="K39" s="7"/>
    </row>
    <row r="40" ht="18" customHeight="1" spans="1:11">
      <c r="A40" s="4" t="s">
        <v>550</v>
      </c>
      <c r="B40" s="4"/>
      <c r="C40" s="4"/>
      <c r="D40" s="4"/>
      <c r="E40" s="4"/>
      <c r="F40" s="4"/>
      <c r="G40" s="4"/>
      <c r="H40" s="4"/>
      <c r="I40" s="4"/>
      <c r="J40" s="16">
        <f>SUM(J7:J39)</f>
        <v>0</v>
      </c>
      <c r="K40" s="7"/>
    </row>
    <row r="41" ht="17.25" customHeight="1" spans="1:11">
      <c r="A41" s="9"/>
      <c r="B41" s="9"/>
      <c r="C41" s="9"/>
      <c r="D41" s="9"/>
      <c r="E41" s="9"/>
      <c r="F41" s="9"/>
      <c r="G41" s="9"/>
      <c r="H41" s="9"/>
      <c r="I41" s="9"/>
      <c r="J41" s="17"/>
      <c r="K41" s="9"/>
    </row>
    <row r="42" ht="17.25" customHeight="1" spans="1:11">
      <c r="A42" s="9"/>
      <c r="B42" s="9"/>
      <c r="C42" s="9"/>
      <c r="D42" s="9"/>
      <c r="E42" s="10"/>
      <c r="F42" s="10"/>
      <c r="G42" s="10"/>
      <c r="H42" s="10"/>
      <c r="I42" s="18"/>
      <c r="J42" s="19"/>
      <c r="K42" s="18"/>
    </row>
  </sheetData>
  <sheetProtection password="C6EF" sheet="1" objects="1"/>
  <mergeCells count="83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40:I40"/>
    <mergeCell ref="A41:K41"/>
    <mergeCell ref="A42:D42"/>
    <mergeCell ref="E42:H42"/>
    <mergeCell ref="I42:K42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"/>
  <sheetViews>
    <sheetView showGridLines="0" view="pageBreakPreview" zoomScaleNormal="100" zoomScaleSheetLayoutView="100" topLeftCell="A134" workbookViewId="0">
      <selection activeCell="J139" sqref="J139"/>
    </sheetView>
  </sheetViews>
  <sheetFormatPr defaultColWidth="9" defaultRowHeight="12"/>
  <cols>
    <col min="1" max="1" width="7.5047619047619" customWidth="1"/>
    <col min="2" max="2" width="11.1428571428571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customWidth="1"/>
    <col min="9" max="9" width="4.33333333333333" customWidth="1"/>
    <col min="10" max="10" width="13.1714285714286" style="1" customWidth="1"/>
    <col min="11" max="11" width="7.14285714285714" customWidth="1"/>
    <col min="12" max="12" width="10.5714285714286"/>
    <col min="13" max="13" width="9.57142857142857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"/>
      <c r="I1" s="11"/>
      <c r="J1" s="12"/>
      <c r="K1" s="11"/>
    </row>
    <row r="2" ht="19.5" customHeight="1" spans="1:11">
      <c r="A2" s="3" t="s">
        <v>81</v>
      </c>
      <c r="B2" s="3"/>
      <c r="C2" s="3"/>
      <c r="D2" s="3"/>
      <c r="E2" s="3"/>
      <c r="F2" s="3"/>
      <c r="G2" s="3"/>
      <c r="H2" s="3"/>
      <c r="I2" s="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4" t="s">
        <v>87</v>
      </c>
      <c r="I3" s="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4" t="s">
        <v>88</v>
      </c>
      <c r="I4" s="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4"/>
      <c r="I5" s="4"/>
      <c r="J5" s="14"/>
      <c r="K5" s="4" t="s">
        <v>91</v>
      </c>
    </row>
    <row r="6" ht="14.25" customHeight="1" spans="1:11">
      <c r="A6" s="4" t="s">
        <v>92</v>
      </c>
      <c r="B6" s="4"/>
      <c r="C6" s="4"/>
      <c r="D6" s="4"/>
      <c r="E6" s="4"/>
      <c r="F6" s="4"/>
      <c r="G6" s="4"/>
      <c r="H6" s="4"/>
      <c r="I6" s="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97</v>
      </c>
      <c r="H7" s="8"/>
      <c r="I7" s="8"/>
      <c r="J7" s="15">
        <f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102</v>
      </c>
      <c r="H8" s="8"/>
      <c r="I8" s="8"/>
      <c r="J8" s="15">
        <f t="shared" ref="J8:J39" si="0">IF(G8&lt;&gt;0,ROUND(G8*ROUND(H8,2),2),"")</f>
        <v>0</v>
      </c>
      <c r="K8" s="7"/>
    </row>
    <row r="9" ht="81.75" customHeight="1" spans="1:11">
      <c r="A9" s="5">
        <v>3</v>
      </c>
      <c r="B9" s="6" t="s">
        <v>103</v>
      </c>
      <c r="C9" s="6" t="s">
        <v>104</v>
      </c>
      <c r="D9" s="6" t="s">
        <v>100</v>
      </c>
      <c r="E9" s="6"/>
      <c r="F9" s="5" t="s">
        <v>101</v>
      </c>
      <c r="G9" s="7" t="s">
        <v>105</v>
      </c>
      <c r="H9" s="8"/>
      <c r="I9" s="8"/>
      <c r="J9" s="15">
        <f t="shared" si="0"/>
        <v>0</v>
      </c>
      <c r="K9" s="7"/>
    </row>
    <row r="10" ht="70.5" customHeight="1" spans="1:11">
      <c r="A10" s="5">
        <v>4</v>
      </c>
      <c r="B10" s="6" t="s">
        <v>106</v>
      </c>
      <c r="C10" s="6" t="s">
        <v>107</v>
      </c>
      <c r="D10" s="6" t="s">
        <v>108</v>
      </c>
      <c r="E10" s="6"/>
      <c r="F10" s="5" t="s">
        <v>101</v>
      </c>
      <c r="G10" s="7" t="s">
        <v>109</v>
      </c>
      <c r="H10" s="8"/>
      <c r="I10" s="8"/>
      <c r="J10" s="15">
        <f t="shared" si="0"/>
        <v>0</v>
      </c>
      <c r="K10" s="7"/>
    </row>
    <row r="11" ht="70.5" customHeight="1" spans="1:11">
      <c r="A11" s="5">
        <v>5</v>
      </c>
      <c r="B11" s="6" t="s">
        <v>110</v>
      </c>
      <c r="C11" s="6" t="s">
        <v>107</v>
      </c>
      <c r="D11" s="6" t="s">
        <v>111</v>
      </c>
      <c r="E11" s="6"/>
      <c r="F11" s="5" t="s">
        <v>101</v>
      </c>
      <c r="G11" s="7" t="s">
        <v>112</v>
      </c>
      <c r="H11" s="8"/>
      <c r="I11" s="8"/>
      <c r="J11" s="15">
        <f t="shared" si="0"/>
        <v>0</v>
      </c>
      <c r="K11" s="7"/>
    </row>
    <row r="12" ht="81.75" customHeight="1" spans="1:11">
      <c r="A12" s="5">
        <v>6</v>
      </c>
      <c r="B12" s="6" t="s">
        <v>113</v>
      </c>
      <c r="C12" s="6" t="s">
        <v>114</v>
      </c>
      <c r="D12" s="6" t="s">
        <v>115</v>
      </c>
      <c r="E12" s="6"/>
      <c r="F12" s="5" t="s">
        <v>101</v>
      </c>
      <c r="G12" s="7" t="s">
        <v>116</v>
      </c>
      <c r="H12" s="8"/>
      <c r="I12" s="8"/>
      <c r="J12" s="15">
        <f t="shared" si="0"/>
        <v>0</v>
      </c>
      <c r="K12" s="7"/>
    </row>
    <row r="13" ht="126.75" customHeight="1" spans="1:11">
      <c r="A13" s="5">
        <v>7</v>
      </c>
      <c r="B13" s="6" t="s">
        <v>117</v>
      </c>
      <c r="C13" s="6" t="s">
        <v>118</v>
      </c>
      <c r="D13" s="6" t="s">
        <v>119</v>
      </c>
      <c r="E13" s="6"/>
      <c r="F13" s="5" t="s">
        <v>101</v>
      </c>
      <c r="G13" s="7" t="s">
        <v>120</v>
      </c>
      <c r="H13" s="8"/>
      <c r="I13" s="8"/>
      <c r="J13" s="15">
        <f t="shared" si="0"/>
        <v>0</v>
      </c>
      <c r="K13" s="7"/>
    </row>
    <row r="14" ht="126.75" customHeight="1" spans="1:11">
      <c r="A14" s="5">
        <v>8</v>
      </c>
      <c r="B14" s="6" t="s">
        <v>121</v>
      </c>
      <c r="C14" s="6" t="s">
        <v>118</v>
      </c>
      <c r="D14" s="6" t="s">
        <v>122</v>
      </c>
      <c r="E14" s="6"/>
      <c r="F14" s="5" t="s">
        <v>101</v>
      </c>
      <c r="G14" s="7" t="s">
        <v>123</v>
      </c>
      <c r="H14" s="8"/>
      <c r="I14" s="8"/>
      <c r="J14" s="15">
        <f t="shared" si="0"/>
        <v>0</v>
      </c>
      <c r="K14" s="7"/>
    </row>
    <row r="15" ht="115.5" customHeight="1" spans="1:11">
      <c r="A15" s="5">
        <v>9</v>
      </c>
      <c r="B15" s="6" t="s">
        <v>124</v>
      </c>
      <c r="C15" s="6" t="s">
        <v>125</v>
      </c>
      <c r="D15" s="6" t="s">
        <v>126</v>
      </c>
      <c r="E15" s="6"/>
      <c r="F15" s="5" t="s">
        <v>101</v>
      </c>
      <c r="G15" s="7" t="s">
        <v>127</v>
      </c>
      <c r="H15" s="8"/>
      <c r="I15" s="8"/>
      <c r="J15" s="15">
        <f t="shared" si="0"/>
        <v>0</v>
      </c>
      <c r="K15" s="7"/>
    </row>
    <row r="16" ht="115.5" customHeight="1" spans="1:11">
      <c r="A16" s="5">
        <v>10</v>
      </c>
      <c r="B16" s="6" t="s">
        <v>128</v>
      </c>
      <c r="C16" s="6" t="s">
        <v>129</v>
      </c>
      <c r="D16" s="6" t="s">
        <v>130</v>
      </c>
      <c r="E16" s="6"/>
      <c r="F16" s="5" t="s">
        <v>101</v>
      </c>
      <c r="G16" s="7" t="s">
        <v>131</v>
      </c>
      <c r="H16" s="8"/>
      <c r="I16" s="8"/>
      <c r="J16" s="15">
        <f t="shared" si="0"/>
        <v>0</v>
      </c>
      <c r="K16" s="7"/>
    </row>
    <row r="17" ht="126.75" customHeight="1" spans="1:11">
      <c r="A17" s="5">
        <v>11</v>
      </c>
      <c r="B17" s="6" t="s">
        <v>132</v>
      </c>
      <c r="C17" s="6" t="s">
        <v>133</v>
      </c>
      <c r="D17" s="6" t="s">
        <v>134</v>
      </c>
      <c r="E17" s="6"/>
      <c r="F17" s="5" t="s">
        <v>101</v>
      </c>
      <c r="G17" s="7" t="s">
        <v>135</v>
      </c>
      <c r="H17" s="8"/>
      <c r="I17" s="8"/>
      <c r="J17" s="15">
        <f t="shared" si="0"/>
        <v>0</v>
      </c>
      <c r="K17" s="7"/>
    </row>
    <row r="18" ht="126.75" customHeight="1" spans="1:11">
      <c r="A18" s="5">
        <v>12</v>
      </c>
      <c r="B18" s="6" t="s">
        <v>136</v>
      </c>
      <c r="C18" s="6" t="s">
        <v>133</v>
      </c>
      <c r="D18" s="6" t="s">
        <v>137</v>
      </c>
      <c r="E18" s="6"/>
      <c r="F18" s="5" t="s">
        <v>101</v>
      </c>
      <c r="G18" s="7" t="s">
        <v>138</v>
      </c>
      <c r="H18" s="8"/>
      <c r="I18" s="8"/>
      <c r="J18" s="15">
        <f t="shared" si="0"/>
        <v>0</v>
      </c>
      <c r="K18" s="7"/>
    </row>
    <row r="19" ht="126.75" customHeight="1" spans="1:11">
      <c r="A19" s="5">
        <v>13</v>
      </c>
      <c r="B19" s="6" t="s">
        <v>139</v>
      </c>
      <c r="C19" s="6" t="s">
        <v>140</v>
      </c>
      <c r="D19" s="6" t="s">
        <v>134</v>
      </c>
      <c r="E19" s="6"/>
      <c r="F19" s="5" t="s">
        <v>101</v>
      </c>
      <c r="G19" s="7" t="s">
        <v>141</v>
      </c>
      <c r="H19" s="8"/>
      <c r="I19" s="8"/>
      <c r="J19" s="15">
        <f t="shared" si="0"/>
        <v>0</v>
      </c>
      <c r="K19" s="7"/>
    </row>
    <row r="20" ht="126.75" customHeight="1" spans="1:11">
      <c r="A20" s="5">
        <v>14</v>
      </c>
      <c r="B20" s="6" t="s">
        <v>142</v>
      </c>
      <c r="C20" s="6" t="s">
        <v>143</v>
      </c>
      <c r="D20" s="6" t="s">
        <v>137</v>
      </c>
      <c r="E20" s="6"/>
      <c r="F20" s="5" t="s">
        <v>101</v>
      </c>
      <c r="G20" s="7" t="s">
        <v>144</v>
      </c>
      <c r="H20" s="8"/>
      <c r="I20" s="8"/>
      <c r="J20" s="15">
        <f t="shared" si="0"/>
        <v>0</v>
      </c>
      <c r="K20" s="7"/>
    </row>
    <row r="21" ht="115.5" customHeight="1" spans="1:11">
      <c r="A21" s="5">
        <v>15</v>
      </c>
      <c r="B21" s="6" t="s">
        <v>145</v>
      </c>
      <c r="C21" s="6" t="s">
        <v>146</v>
      </c>
      <c r="D21" s="6" t="s">
        <v>147</v>
      </c>
      <c r="E21" s="6"/>
      <c r="F21" s="5" t="s">
        <v>101</v>
      </c>
      <c r="G21" s="7" t="s">
        <v>148</v>
      </c>
      <c r="H21" s="8"/>
      <c r="I21" s="8"/>
      <c r="J21" s="15">
        <f t="shared" si="0"/>
        <v>0</v>
      </c>
      <c r="K21" s="7"/>
    </row>
    <row r="22" ht="115.5" customHeight="1" spans="1:11">
      <c r="A22" s="5">
        <v>16</v>
      </c>
      <c r="B22" s="6" t="s">
        <v>149</v>
      </c>
      <c r="C22" s="6" t="s">
        <v>150</v>
      </c>
      <c r="D22" s="6" t="s">
        <v>147</v>
      </c>
      <c r="E22" s="6"/>
      <c r="F22" s="5" t="s">
        <v>101</v>
      </c>
      <c r="G22" s="7" t="s">
        <v>151</v>
      </c>
      <c r="H22" s="8"/>
      <c r="I22" s="8"/>
      <c r="J22" s="15">
        <f t="shared" si="0"/>
        <v>0</v>
      </c>
      <c r="K22" s="7"/>
    </row>
    <row r="23" ht="115.5" customHeight="1" spans="1:11">
      <c r="A23" s="5">
        <v>17</v>
      </c>
      <c r="B23" s="6" t="s">
        <v>152</v>
      </c>
      <c r="C23" s="6" t="s">
        <v>153</v>
      </c>
      <c r="D23" s="6" t="s">
        <v>154</v>
      </c>
      <c r="E23" s="6"/>
      <c r="F23" s="5" t="s">
        <v>101</v>
      </c>
      <c r="G23" s="7" t="s">
        <v>155</v>
      </c>
      <c r="H23" s="8"/>
      <c r="I23" s="8"/>
      <c r="J23" s="15">
        <f t="shared" si="0"/>
        <v>0</v>
      </c>
      <c r="K23" s="7"/>
    </row>
    <row r="24" ht="126.75" customHeight="1" spans="1:11">
      <c r="A24" s="5">
        <v>18</v>
      </c>
      <c r="B24" s="6" t="s">
        <v>156</v>
      </c>
      <c r="C24" s="6" t="s">
        <v>157</v>
      </c>
      <c r="D24" s="6" t="s">
        <v>158</v>
      </c>
      <c r="E24" s="6"/>
      <c r="F24" s="5" t="s">
        <v>101</v>
      </c>
      <c r="G24" s="7" t="s">
        <v>159</v>
      </c>
      <c r="H24" s="8"/>
      <c r="I24" s="8"/>
      <c r="J24" s="15">
        <f t="shared" si="0"/>
        <v>0</v>
      </c>
      <c r="K24" s="7"/>
    </row>
    <row r="25" ht="126.75" customHeight="1" spans="1:11">
      <c r="A25" s="5">
        <v>19</v>
      </c>
      <c r="B25" s="6" t="s">
        <v>160</v>
      </c>
      <c r="C25" s="6" t="s">
        <v>161</v>
      </c>
      <c r="D25" s="6" t="s">
        <v>162</v>
      </c>
      <c r="E25" s="6"/>
      <c r="F25" s="5" t="s">
        <v>101</v>
      </c>
      <c r="G25" s="7" t="s">
        <v>163</v>
      </c>
      <c r="H25" s="8"/>
      <c r="I25" s="8"/>
      <c r="J25" s="15">
        <f t="shared" si="0"/>
        <v>0</v>
      </c>
      <c r="K25" s="7"/>
    </row>
    <row r="26" ht="126.75" customHeight="1" spans="1:11">
      <c r="A26" s="5">
        <v>20</v>
      </c>
      <c r="B26" s="6" t="s">
        <v>164</v>
      </c>
      <c r="C26" s="6" t="s">
        <v>161</v>
      </c>
      <c r="D26" s="6" t="s">
        <v>165</v>
      </c>
      <c r="E26" s="6"/>
      <c r="F26" s="5" t="s">
        <v>101</v>
      </c>
      <c r="G26" s="7" t="s">
        <v>166</v>
      </c>
      <c r="H26" s="8"/>
      <c r="I26" s="8"/>
      <c r="J26" s="15">
        <f t="shared" si="0"/>
        <v>0</v>
      </c>
      <c r="K26" s="7"/>
    </row>
    <row r="27" ht="126.75" customHeight="1" spans="1:11">
      <c r="A27" s="5">
        <v>21</v>
      </c>
      <c r="B27" s="6" t="s">
        <v>167</v>
      </c>
      <c r="C27" s="6" t="s">
        <v>168</v>
      </c>
      <c r="D27" s="6" t="s">
        <v>169</v>
      </c>
      <c r="E27" s="6"/>
      <c r="F27" s="5" t="s">
        <v>101</v>
      </c>
      <c r="G27" s="7" t="s">
        <v>170</v>
      </c>
      <c r="H27" s="8"/>
      <c r="I27" s="8"/>
      <c r="J27" s="15">
        <f t="shared" si="0"/>
        <v>0</v>
      </c>
      <c r="K27" s="7"/>
    </row>
    <row r="28" ht="126.75" customHeight="1" spans="1:11">
      <c r="A28" s="5">
        <v>22</v>
      </c>
      <c r="B28" s="6" t="s">
        <v>171</v>
      </c>
      <c r="C28" s="6" t="s">
        <v>172</v>
      </c>
      <c r="D28" s="6" t="s">
        <v>173</v>
      </c>
      <c r="E28" s="6"/>
      <c r="F28" s="5" t="s">
        <v>101</v>
      </c>
      <c r="G28" s="7" t="s">
        <v>174</v>
      </c>
      <c r="H28" s="8"/>
      <c r="I28" s="8"/>
      <c r="J28" s="15">
        <f t="shared" si="0"/>
        <v>0</v>
      </c>
      <c r="K28" s="7"/>
    </row>
    <row r="29" ht="115.5" customHeight="1" spans="1:11">
      <c r="A29" s="5">
        <v>23</v>
      </c>
      <c r="B29" s="6" t="s">
        <v>175</v>
      </c>
      <c r="C29" s="6" t="s">
        <v>176</v>
      </c>
      <c r="D29" s="6" t="s">
        <v>177</v>
      </c>
      <c r="E29" s="6"/>
      <c r="F29" s="5" t="s">
        <v>96</v>
      </c>
      <c r="G29" s="7" t="s">
        <v>178</v>
      </c>
      <c r="H29" s="8"/>
      <c r="I29" s="8"/>
      <c r="J29" s="15">
        <f t="shared" si="0"/>
        <v>0</v>
      </c>
      <c r="K29" s="7"/>
    </row>
    <row r="30" ht="81.75" customHeight="1" spans="1:11">
      <c r="A30" s="5">
        <v>24</v>
      </c>
      <c r="B30" s="6" t="s">
        <v>179</v>
      </c>
      <c r="C30" s="6" t="s">
        <v>180</v>
      </c>
      <c r="D30" s="6" t="s">
        <v>181</v>
      </c>
      <c r="E30" s="6"/>
      <c r="F30" s="5" t="s">
        <v>182</v>
      </c>
      <c r="G30" s="7" t="s">
        <v>183</v>
      </c>
      <c r="H30" s="8"/>
      <c r="I30" s="8"/>
      <c r="J30" s="15">
        <f t="shared" si="0"/>
        <v>0</v>
      </c>
      <c r="K30" s="7"/>
    </row>
    <row r="31" ht="81.75" customHeight="1" spans="1:11">
      <c r="A31" s="5">
        <v>25</v>
      </c>
      <c r="B31" s="6" t="s">
        <v>184</v>
      </c>
      <c r="C31" s="6" t="s">
        <v>180</v>
      </c>
      <c r="D31" s="6" t="s">
        <v>185</v>
      </c>
      <c r="E31" s="6"/>
      <c r="F31" s="5" t="s">
        <v>182</v>
      </c>
      <c r="G31" s="7" t="s">
        <v>186</v>
      </c>
      <c r="H31" s="8"/>
      <c r="I31" s="8"/>
      <c r="J31" s="15">
        <f t="shared" si="0"/>
        <v>0</v>
      </c>
      <c r="K31" s="7"/>
    </row>
    <row r="32" ht="93" customHeight="1" spans="1:11">
      <c r="A32" s="5">
        <v>26</v>
      </c>
      <c r="B32" s="6" t="s">
        <v>187</v>
      </c>
      <c r="C32" s="6" t="s">
        <v>180</v>
      </c>
      <c r="D32" s="6" t="s">
        <v>188</v>
      </c>
      <c r="E32" s="6"/>
      <c r="F32" s="5" t="s">
        <v>182</v>
      </c>
      <c r="G32" s="7" t="s">
        <v>189</v>
      </c>
      <c r="H32" s="8"/>
      <c r="I32" s="8"/>
      <c r="J32" s="15">
        <f t="shared" si="0"/>
        <v>0</v>
      </c>
      <c r="K32" s="7"/>
    </row>
    <row r="33" ht="93" customHeight="1" spans="1:11">
      <c r="A33" s="5">
        <v>27</v>
      </c>
      <c r="B33" s="6" t="s">
        <v>190</v>
      </c>
      <c r="C33" s="6" t="s">
        <v>180</v>
      </c>
      <c r="D33" s="6" t="s">
        <v>191</v>
      </c>
      <c r="E33" s="6"/>
      <c r="F33" s="5" t="s">
        <v>182</v>
      </c>
      <c r="G33" s="7" t="s">
        <v>192</v>
      </c>
      <c r="H33" s="8"/>
      <c r="I33" s="8"/>
      <c r="J33" s="15">
        <f t="shared" si="0"/>
        <v>0</v>
      </c>
      <c r="K33" s="7"/>
    </row>
    <row r="34" ht="59.25" customHeight="1" spans="1:11">
      <c r="A34" s="5">
        <v>28</v>
      </c>
      <c r="B34" s="6" t="s">
        <v>193</v>
      </c>
      <c r="C34" s="6" t="s">
        <v>180</v>
      </c>
      <c r="D34" s="6" t="s">
        <v>194</v>
      </c>
      <c r="E34" s="6"/>
      <c r="F34" s="5" t="s">
        <v>182</v>
      </c>
      <c r="G34" s="7" t="s">
        <v>195</v>
      </c>
      <c r="H34" s="8"/>
      <c r="I34" s="8"/>
      <c r="J34" s="15">
        <f t="shared" si="0"/>
        <v>0</v>
      </c>
      <c r="K34" s="7"/>
    </row>
    <row r="35" ht="59.25" customHeight="1" spans="1:11">
      <c r="A35" s="5">
        <v>29</v>
      </c>
      <c r="B35" s="6" t="s">
        <v>196</v>
      </c>
      <c r="C35" s="6" t="s">
        <v>180</v>
      </c>
      <c r="D35" s="6" t="s">
        <v>197</v>
      </c>
      <c r="E35" s="6"/>
      <c r="F35" s="5" t="s">
        <v>182</v>
      </c>
      <c r="G35" s="7" t="s">
        <v>198</v>
      </c>
      <c r="H35" s="8"/>
      <c r="I35" s="8"/>
      <c r="J35" s="15">
        <f t="shared" si="0"/>
        <v>0</v>
      </c>
      <c r="K35" s="7"/>
    </row>
    <row r="36" ht="59.25" customHeight="1" spans="1:11">
      <c r="A36" s="5">
        <v>30</v>
      </c>
      <c r="B36" s="6" t="s">
        <v>199</v>
      </c>
      <c r="C36" s="6" t="s">
        <v>180</v>
      </c>
      <c r="D36" s="6" t="s">
        <v>200</v>
      </c>
      <c r="E36" s="6"/>
      <c r="F36" s="5" t="s">
        <v>182</v>
      </c>
      <c r="G36" s="7" t="s">
        <v>201</v>
      </c>
      <c r="H36" s="8"/>
      <c r="I36" s="8"/>
      <c r="J36" s="15">
        <f t="shared" si="0"/>
        <v>0</v>
      </c>
      <c r="K36" s="7"/>
    </row>
    <row r="37" ht="81.75" customHeight="1" spans="1:11">
      <c r="A37" s="5">
        <v>31</v>
      </c>
      <c r="B37" s="6" t="s">
        <v>202</v>
      </c>
      <c r="C37" s="6" t="s">
        <v>203</v>
      </c>
      <c r="D37" s="6" t="s">
        <v>204</v>
      </c>
      <c r="E37" s="6"/>
      <c r="F37" s="5" t="s">
        <v>101</v>
      </c>
      <c r="G37" s="7" t="s">
        <v>205</v>
      </c>
      <c r="H37" s="8"/>
      <c r="I37" s="8"/>
      <c r="J37" s="15">
        <f t="shared" si="0"/>
        <v>0</v>
      </c>
      <c r="K37" s="7"/>
    </row>
    <row r="38" ht="93" customHeight="1" spans="1:11">
      <c r="A38" s="5">
        <v>32</v>
      </c>
      <c r="B38" s="6" t="s">
        <v>206</v>
      </c>
      <c r="C38" s="6" t="s">
        <v>207</v>
      </c>
      <c r="D38" s="6" t="s">
        <v>208</v>
      </c>
      <c r="E38" s="6"/>
      <c r="F38" s="5" t="s">
        <v>101</v>
      </c>
      <c r="G38" s="7" t="s">
        <v>209</v>
      </c>
      <c r="H38" s="8"/>
      <c r="I38" s="8"/>
      <c r="J38" s="15">
        <f t="shared" si="0"/>
        <v>0</v>
      </c>
      <c r="K38" s="7"/>
    </row>
    <row r="39" ht="93" customHeight="1" spans="1:11">
      <c r="A39" s="5">
        <v>33</v>
      </c>
      <c r="B39" s="6" t="s">
        <v>210</v>
      </c>
      <c r="C39" s="6" t="s">
        <v>207</v>
      </c>
      <c r="D39" s="6" t="s">
        <v>211</v>
      </c>
      <c r="E39" s="6"/>
      <c r="F39" s="5" t="s">
        <v>101</v>
      </c>
      <c r="G39" s="7" t="s">
        <v>212</v>
      </c>
      <c r="H39" s="8"/>
      <c r="I39" s="8"/>
      <c r="J39" s="15">
        <f t="shared" si="0"/>
        <v>0</v>
      </c>
      <c r="K39" s="7"/>
    </row>
    <row r="40" ht="81.75" customHeight="1" spans="1:11">
      <c r="A40" s="5">
        <v>34</v>
      </c>
      <c r="B40" s="6" t="s">
        <v>213</v>
      </c>
      <c r="C40" s="6" t="s">
        <v>214</v>
      </c>
      <c r="D40" s="6" t="s">
        <v>215</v>
      </c>
      <c r="E40" s="6"/>
      <c r="F40" s="5" t="s">
        <v>101</v>
      </c>
      <c r="G40" s="7" t="s">
        <v>216</v>
      </c>
      <c r="H40" s="8"/>
      <c r="I40" s="8"/>
      <c r="J40" s="15">
        <f t="shared" ref="J40:J71" si="1">IF(G40&lt;&gt;0,ROUND(G40*ROUND(H40,2),2),"")</f>
        <v>0</v>
      </c>
      <c r="K40" s="7"/>
    </row>
    <row r="41" ht="59.25" customHeight="1" spans="1:11">
      <c r="A41" s="5">
        <v>35</v>
      </c>
      <c r="B41" s="6" t="s">
        <v>217</v>
      </c>
      <c r="C41" s="6" t="s">
        <v>218</v>
      </c>
      <c r="D41" s="6" t="s">
        <v>219</v>
      </c>
      <c r="E41" s="6"/>
      <c r="F41" s="5" t="s">
        <v>96</v>
      </c>
      <c r="G41" s="7" t="s">
        <v>220</v>
      </c>
      <c r="H41" s="8"/>
      <c r="I41" s="8"/>
      <c r="J41" s="15">
        <f t="shared" si="1"/>
        <v>0</v>
      </c>
      <c r="K41" s="7"/>
    </row>
    <row r="42" ht="59.25" customHeight="1" spans="1:11">
      <c r="A42" s="5">
        <v>36</v>
      </c>
      <c r="B42" s="6" t="s">
        <v>221</v>
      </c>
      <c r="C42" s="6" t="s">
        <v>218</v>
      </c>
      <c r="D42" s="6" t="s">
        <v>222</v>
      </c>
      <c r="E42" s="6"/>
      <c r="F42" s="5" t="s">
        <v>96</v>
      </c>
      <c r="G42" s="7" t="s">
        <v>223</v>
      </c>
      <c r="H42" s="8"/>
      <c r="I42" s="8"/>
      <c r="J42" s="15">
        <f t="shared" si="1"/>
        <v>0</v>
      </c>
      <c r="K42" s="7"/>
    </row>
    <row r="43" ht="115.5" customHeight="1" spans="1:11">
      <c r="A43" s="5">
        <v>37</v>
      </c>
      <c r="B43" s="6" t="s">
        <v>224</v>
      </c>
      <c r="C43" s="6" t="s">
        <v>225</v>
      </c>
      <c r="D43" s="6" t="s">
        <v>226</v>
      </c>
      <c r="E43" s="6"/>
      <c r="F43" s="5" t="s">
        <v>101</v>
      </c>
      <c r="G43" s="7" t="s">
        <v>227</v>
      </c>
      <c r="H43" s="8"/>
      <c r="I43" s="8"/>
      <c r="J43" s="15">
        <f t="shared" si="1"/>
        <v>0</v>
      </c>
      <c r="K43" s="7"/>
    </row>
    <row r="44" ht="115.5" customHeight="1" spans="1:11">
      <c r="A44" s="5">
        <v>38</v>
      </c>
      <c r="B44" s="6" t="s">
        <v>228</v>
      </c>
      <c r="C44" s="6" t="s">
        <v>225</v>
      </c>
      <c r="D44" s="6" t="s">
        <v>229</v>
      </c>
      <c r="E44" s="6"/>
      <c r="F44" s="5" t="s">
        <v>101</v>
      </c>
      <c r="G44" s="7" t="s">
        <v>230</v>
      </c>
      <c r="H44" s="8"/>
      <c r="I44" s="8"/>
      <c r="J44" s="15">
        <f t="shared" si="1"/>
        <v>0</v>
      </c>
      <c r="K44" s="7"/>
    </row>
    <row r="45" ht="126.75" customHeight="1" spans="1:11">
      <c r="A45" s="5">
        <v>39</v>
      </c>
      <c r="B45" s="6" t="s">
        <v>231</v>
      </c>
      <c r="C45" s="6" t="s">
        <v>232</v>
      </c>
      <c r="D45" s="6" t="s">
        <v>233</v>
      </c>
      <c r="E45" s="6"/>
      <c r="F45" s="5" t="s">
        <v>101</v>
      </c>
      <c r="G45" s="7" t="s">
        <v>10</v>
      </c>
      <c r="H45" s="8"/>
      <c r="I45" s="8"/>
      <c r="J45" s="15">
        <f t="shared" si="1"/>
        <v>0</v>
      </c>
      <c r="K45" s="7"/>
    </row>
    <row r="46" ht="115.5" customHeight="1" spans="1:11">
      <c r="A46" s="5">
        <v>40</v>
      </c>
      <c r="B46" s="6" t="s">
        <v>234</v>
      </c>
      <c r="C46" s="6" t="s">
        <v>235</v>
      </c>
      <c r="D46" s="6" t="s">
        <v>130</v>
      </c>
      <c r="E46" s="6"/>
      <c r="F46" s="5" t="s">
        <v>101</v>
      </c>
      <c r="G46" s="7" t="s">
        <v>236</v>
      </c>
      <c r="H46" s="8"/>
      <c r="I46" s="8"/>
      <c r="J46" s="15">
        <f t="shared" si="1"/>
        <v>0</v>
      </c>
      <c r="K46" s="7"/>
    </row>
    <row r="47" ht="115.5" customHeight="1" spans="1:11">
      <c r="A47" s="5">
        <v>41</v>
      </c>
      <c r="B47" s="6" t="s">
        <v>237</v>
      </c>
      <c r="C47" s="6" t="s">
        <v>238</v>
      </c>
      <c r="D47" s="6" t="s">
        <v>130</v>
      </c>
      <c r="E47" s="6"/>
      <c r="F47" s="5" t="s">
        <v>101</v>
      </c>
      <c r="G47" s="7" t="s">
        <v>239</v>
      </c>
      <c r="H47" s="8"/>
      <c r="I47" s="8"/>
      <c r="J47" s="15">
        <f t="shared" si="1"/>
        <v>0</v>
      </c>
      <c r="K47" s="7"/>
    </row>
    <row r="48" ht="149.25" customHeight="1" spans="1:11">
      <c r="A48" s="5">
        <v>42</v>
      </c>
      <c r="B48" s="6" t="s">
        <v>240</v>
      </c>
      <c r="C48" s="6" t="s">
        <v>241</v>
      </c>
      <c r="D48" s="6" t="s">
        <v>242</v>
      </c>
      <c r="E48" s="6"/>
      <c r="F48" s="5" t="s">
        <v>96</v>
      </c>
      <c r="G48" s="7" t="s">
        <v>243</v>
      </c>
      <c r="H48" s="8"/>
      <c r="I48" s="8"/>
      <c r="J48" s="15">
        <f t="shared" si="1"/>
        <v>0</v>
      </c>
      <c r="K48" s="7"/>
    </row>
    <row r="49" ht="194.25" customHeight="1" spans="1:11">
      <c r="A49" s="5">
        <v>43</v>
      </c>
      <c r="B49" s="6" t="s">
        <v>244</v>
      </c>
      <c r="C49" s="6" t="s">
        <v>241</v>
      </c>
      <c r="D49" s="6" t="s">
        <v>245</v>
      </c>
      <c r="E49" s="6"/>
      <c r="F49" s="5" t="s">
        <v>96</v>
      </c>
      <c r="G49" s="7" t="s">
        <v>246</v>
      </c>
      <c r="H49" s="8"/>
      <c r="I49" s="8"/>
      <c r="J49" s="15">
        <f t="shared" si="1"/>
        <v>0</v>
      </c>
      <c r="K49" s="7"/>
    </row>
    <row r="50" ht="160.5" customHeight="1" spans="1:11">
      <c r="A50" s="5">
        <v>44</v>
      </c>
      <c r="B50" s="6" t="s">
        <v>247</v>
      </c>
      <c r="C50" s="6" t="s">
        <v>241</v>
      </c>
      <c r="D50" s="6" t="s">
        <v>248</v>
      </c>
      <c r="E50" s="6"/>
      <c r="F50" s="5" t="s">
        <v>96</v>
      </c>
      <c r="G50" s="7" t="s">
        <v>249</v>
      </c>
      <c r="H50" s="8"/>
      <c r="I50" s="8"/>
      <c r="J50" s="15">
        <f t="shared" si="1"/>
        <v>0</v>
      </c>
      <c r="K50" s="7"/>
    </row>
    <row r="51" ht="171.75" customHeight="1" spans="1:11">
      <c r="A51" s="5">
        <v>45</v>
      </c>
      <c r="B51" s="6" t="s">
        <v>250</v>
      </c>
      <c r="C51" s="6" t="s">
        <v>251</v>
      </c>
      <c r="D51" s="6" t="s">
        <v>252</v>
      </c>
      <c r="E51" s="6"/>
      <c r="F51" s="5" t="s">
        <v>96</v>
      </c>
      <c r="G51" s="7" t="s">
        <v>253</v>
      </c>
      <c r="H51" s="8"/>
      <c r="I51" s="8"/>
      <c r="J51" s="15">
        <f t="shared" si="1"/>
        <v>0</v>
      </c>
      <c r="K51" s="7"/>
    </row>
    <row r="52" ht="126.75" customHeight="1" spans="1:11">
      <c r="A52" s="5">
        <v>46</v>
      </c>
      <c r="B52" s="6" t="s">
        <v>254</v>
      </c>
      <c r="C52" s="6" t="s">
        <v>241</v>
      </c>
      <c r="D52" s="6" t="s">
        <v>255</v>
      </c>
      <c r="E52" s="6"/>
      <c r="F52" s="5" t="s">
        <v>96</v>
      </c>
      <c r="G52" s="7" t="s">
        <v>256</v>
      </c>
      <c r="H52" s="8"/>
      <c r="I52" s="8"/>
      <c r="J52" s="15">
        <f t="shared" si="1"/>
        <v>0</v>
      </c>
      <c r="K52" s="7"/>
    </row>
    <row r="53" ht="115.5" customHeight="1" spans="1:11">
      <c r="A53" s="5">
        <v>47</v>
      </c>
      <c r="B53" s="6" t="s">
        <v>257</v>
      </c>
      <c r="C53" s="6" t="s">
        <v>258</v>
      </c>
      <c r="D53" s="6" t="s">
        <v>259</v>
      </c>
      <c r="E53" s="6"/>
      <c r="F53" s="5" t="s">
        <v>96</v>
      </c>
      <c r="G53" s="7" t="s">
        <v>178</v>
      </c>
      <c r="H53" s="8"/>
      <c r="I53" s="8"/>
      <c r="J53" s="15">
        <f t="shared" si="1"/>
        <v>0</v>
      </c>
      <c r="K53" s="7"/>
    </row>
    <row r="54" ht="149.25" customHeight="1" spans="1:11">
      <c r="A54" s="5">
        <v>48</v>
      </c>
      <c r="B54" s="6" t="s">
        <v>260</v>
      </c>
      <c r="C54" s="6" t="s">
        <v>241</v>
      </c>
      <c r="D54" s="6" t="s">
        <v>261</v>
      </c>
      <c r="E54" s="6"/>
      <c r="F54" s="5" t="s">
        <v>96</v>
      </c>
      <c r="G54" s="7" t="s">
        <v>262</v>
      </c>
      <c r="H54" s="8"/>
      <c r="I54" s="8"/>
      <c r="J54" s="15">
        <f t="shared" si="1"/>
        <v>0</v>
      </c>
      <c r="K54" s="7"/>
    </row>
    <row r="55" ht="104.25" customHeight="1" spans="1:11">
      <c r="A55" s="5">
        <v>49</v>
      </c>
      <c r="B55" s="6" t="s">
        <v>263</v>
      </c>
      <c r="C55" s="6" t="s">
        <v>251</v>
      </c>
      <c r="D55" s="6" t="s">
        <v>264</v>
      </c>
      <c r="E55" s="6"/>
      <c r="F55" s="5" t="s">
        <v>96</v>
      </c>
      <c r="G55" s="7" t="s">
        <v>265</v>
      </c>
      <c r="H55" s="8"/>
      <c r="I55" s="8"/>
      <c r="J55" s="15">
        <f t="shared" si="1"/>
        <v>0</v>
      </c>
      <c r="K55" s="7"/>
    </row>
    <row r="56" ht="104.25" customHeight="1" spans="1:11">
      <c r="A56" s="5">
        <v>50</v>
      </c>
      <c r="B56" s="6" t="s">
        <v>266</v>
      </c>
      <c r="C56" s="6" t="s">
        <v>267</v>
      </c>
      <c r="D56" s="6" t="s">
        <v>268</v>
      </c>
      <c r="E56" s="6"/>
      <c r="F56" s="5" t="s">
        <v>96</v>
      </c>
      <c r="G56" s="7" t="s">
        <v>269</v>
      </c>
      <c r="H56" s="8"/>
      <c r="I56" s="8"/>
      <c r="J56" s="15">
        <f t="shared" si="1"/>
        <v>0</v>
      </c>
      <c r="K56" s="7"/>
    </row>
    <row r="57" ht="149.25" customHeight="1" spans="1:11">
      <c r="A57" s="5">
        <v>51</v>
      </c>
      <c r="B57" s="6" t="s">
        <v>270</v>
      </c>
      <c r="C57" s="6" t="s">
        <v>271</v>
      </c>
      <c r="D57" s="6" t="s">
        <v>272</v>
      </c>
      <c r="E57" s="6"/>
      <c r="F57" s="5" t="s">
        <v>96</v>
      </c>
      <c r="G57" s="7" t="s">
        <v>273</v>
      </c>
      <c r="H57" s="8"/>
      <c r="I57" s="8"/>
      <c r="J57" s="15">
        <f t="shared" si="1"/>
        <v>0</v>
      </c>
      <c r="K57" s="7"/>
    </row>
    <row r="58" ht="104.25" customHeight="1" spans="1:11">
      <c r="A58" s="5">
        <v>52</v>
      </c>
      <c r="B58" s="6" t="s">
        <v>274</v>
      </c>
      <c r="C58" s="6" t="s">
        <v>275</v>
      </c>
      <c r="D58" s="6" t="s">
        <v>276</v>
      </c>
      <c r="E58" s="6"/>
      <c r="F58" s="5" t="s">
        <v>96</v>
      </c>
      <c r="G58" s="7" t="s">
        <v>277</v>
      </c>
      <c r="H58" s="8"/>
      <c r="I58" s="8"/>
      <c r="J58" s="15">
        <f t="shared" si="1"/>
        <v>0</v>
      </c>
      <c r="K58" s="7"/>
    </row>
    <row r="59" ht="160.5" customHeight="1" spans="1:11">
      <c r="A59" s="5">
        <v>53</v>
      </c>
      <c r="B59" s="6" t="s">
        <v>278</v>
      </c>
      <c r="C59" s="6" t="s">
        <v>279</v>
      </c>
      <c r="D59" s="6" t="s">
        <v>280</v>
      </c>
      <c r="E59" s="6"/>
      <c r="F59" s="5" t="s">
        <v>96</v>
      </c>
      <c r="G59" s="7" t="s">
        <v>281</v>
      </c>
      <c r="H59" s="8"/>
      <c r="I59" s="8"/>
      <c r="J59" s="15">
        <f t="shared" si="1"/>
        <v>0</v>
      </c>
      <c r="K59" s="7"/>
    </row>
    <row r="60" ht="93" customHeight="1" spans="1:11">
      <c r="A60" s="5">
        <v>54</v>
      </c>
      <c r="B60" s="6" t="s">
        <v>282</v>
      </c>
      <c r="C60" s="6" t="s">
        <v>283</v>
      </c>
      <c r="D60" s="6" t="s">
        <v>284</v>
      </c>
      <c r="E60" s="6"/>
      <c r="F60" s="5" t="s">
        <v>96</v>
      </c>
      <c r="G60" s="7" t="s">
        <v>285</v>
      </c>
      <c r="H60" s="8"/>
      <c r="I60" s="8"/>
      <c r="J60" s="15">
        <f t="shared" si="1"/>
        <v>0</v>
      </c>
      <c r="K60" s="7"/>
    </row>
    <row r="61" ht="59.25" customHeight="1" spans="1:11">
      <c r="A61" s="5">
        <v>55</v>
      </c>
      <c r="B61" s="6" t="s">
        <v>286</v>
      </c>
      <c r="C61" s="6" t="s">
        <v>283</v>
      </c>
      <c r="D61" s="6" t="s">
        <v>287</v>
      </c>
      <c r="E61" s="6"/>
      <c r="F61" s="5" t="s">
        <v>96</v>
      </c>
      <c r="G61" s="7" t="s">
        <v>288</v>
      </c>
      <c r="H61" s="8"/>
      <c r="I61" s="8"/>
      <c r="J61" s="15">
        <f t="shared" si="1"/>
        <v>0</v>
      </c>
      <c r="K61" s="7"/>
    </row>
    <row r="62" ht="81.75" customHeight="1" spans="1:11">
      <c r="A62" s="5">
        <v>56</v>
      </c>
      <c r="B62" s="6" t="s">
        <v>289</v>
      </c>
      <c r="C62" s="6" t="s">
        <v>290</v>
      </c>
      <c r="D62" s="6" t="s">
        <v>291</v>
      </c>
      <c r="E62" s="6"/>
      <c r="F62" s="5" t="s">
        <v>96</v>
      </c>
      <c r="G62" s="7" t="s">
        <v>292</v>
      </c>
      <c r="H62" s="8"/>
      <c r="I62" s="8"/>
      <c r="J62" s="15">
        <f t="shared" si="1"/>
        <v>0</v>
      </c>
      <c r="K62" s="7"/>
    </row>
    <row r="63" ht="70.5" customHeight="1" spans="1:11">
      <c r="A63" s="5">
        <v>57</v>
      </c>
      <c r="B63" s="6" t="s">
        <v>293</v>
      </c>
      <c r="C63" s="6" t="s">
        <v>294</v>
      </c>
      <c r="D63" s="6" t="s">
        <v>295</v>
      </c>
      <c r="E63" s="6"/>
      <c r="F63" s="5" t="s">
        <v>96</v>
      </c>
      <c r="G63" s="7" t="s">
        <v>296</v>
      </c>
      <c r="H63" s="8"/>
      <c r="I63" s="8"/>
      <c r="J63" s="15">
        <f t="shared" si="1"/>
        <v>0</v>
      </c>
      <c r="K63" s="7"/>
    </row>
    <row r="64" ht="81.75" customHeight="1" spans="1:11">
      <c r="A64" s="5">
        <v>58</v>
      </c>
      <c r="B64" s="6" t="s">
        <v>297</v>
      </c>
      <c r="C64" s="6" t="s">
        <v>298</v>
      </c>
      <c r="D64" s="6" t="s">
        <v>291</v>
      </c>
      <c r="E64" s="6"/>
      <c r="F64" s="5" t="s">
        <v>96</v>
      </c>
      <c r="G64" s="7" t="s">
        <v>296</v>
      </c>
      <c r="H64" s="8"/>
      <c r="I64" s="8"/>
      <c r="J64" s="15">
        <f t="shared" si="1"/>
        <v>0</v>
      </c>
      <c r="K64" s="7"/>
    </row>
    <row r="65" ht="70.5" customHeight="1" spans="1:11">
      <c r="A65" s="5">
        <v>59</v>
      </c>
      <c r="B65" s="6" t="s">
        <v>299</v>
      </c>
      <c r="C65" s="6" t="s">
        <v>300</v>
      </c>
      <c r="D65" s="6" t="s">
        <v>301</v>
      </c>
      <c r="E65" s="6"/>
      <c r="F65" s="5" t="s">
        <v>96</v>
      </c>
      <c r="G65" s="7" t="s">
        <v>302</v>
      </c>
      <c r="H65" s="8"/>
      <c r="I65" s="8"/>
      <c r="J65" s="15">
        <f t="shared" si="1"/>
        <v>0</v>
      </c>
      <c r="K65" s="7"/>
    </row>
    <row r="66" ht="126.75" customHeight="1" spans="1:11">
      <c r="A66" s="5">
        <v>60</v>
      </c>
      <c r="B66" s="6" t="s">
        <v>303</v>
      </c>
      <c r="C66" s="6" t="s">
        <v>300</v>
      </c>
      <c r="D66" s="6" t="s">
        <v>304</v>
      </c>
      <c r="E66" s="6"/>
      <c r="F66" s="5" t="s">
        <v>96</v>
      </c>
      <c r="G66" s="7" t="s">
        <v>305</v>
      </c>
      <c r="H66" s="8"/>
      <c r="I66" s="8"/>
      <c r="J66" s="15">
        <f t="shared" si="1"/>
        <v>0</v>
      </c>
      <c r="K66" s="7"/>
    </row>
    <row r="67" ht="81.75" customHeight="1" spans="1:11">
      <c r="A67" s="5">
        <v>61</v>
      </c>
      <c r="B67" s="6" t="s">
        <v>306</v>
      </c>
      <c r="C67" s="6" t="s">
        <v>307</v>
      </c>
      <c r="D67" s="6" t="s">
        <v>308</v>
      </c>
      <c r="E67" s="6"/>
      <c r="F67" s="5" t="s">
        <v>96</v>
      </c>
      <c r="G67" s="7" t="s">
        <v>305</v>
      </c>
      <c r="H67" s="8"/>
      <c r="I67" s="8"/>
      <c r="J67" s="15">
        <f t="shared" si="1"/>
        <v>0</v>
      </c>
      <c r="K67" s="7"/>
    </row>
    <row r="68" ht="70.5" customHeight="1" spans="1:11">
      <c r="A68" s="5">
        <v>62</v>
      </c>
      <c r="B68" s="6" t="s">
        <v>309</v>
      </c>
      <c r="C68" s="6" t="s">
        <v>310</v>
      </c>
      <c r="D68" s="6" t="s">
        <v>311</v>
      </c>
      <c r="E68" s="6"/>
      <c r="F68" s="5" t="s">
        <v>96</v>
      </c>
      <c r="G68" s="7" t="s">
        <v>312</v>
      </c>
      <c r="H68" s="8"/>
      <c r="I68" s="8"/>
      <c r="J68" s="15">
        <f t="shared" si="1"/>
        <v>0</v>
      </c>
      <c r="K68" s="7"/>
    </row>
    <row r="69" ht="70.5" customHeight="1" spans="1:11">
      <c r="A69" s="5">
        <v>63</v>
      </c>
      <c r="B69" s="6" t="s">
        <v>313</v>
      </c>
      <c r="C69" s="6" t="s">
        <v>314</v>
      </c>
      <c r="D69" s="6" t="s">
        <v>315</v>
      </c>
      <c r="E69" s="6"/>
      <c r="F69" s="5" t="s">
        <v>96</v>
      </c>
      <c r="G69" s="7" t="s">
        <v>316</v>
      </c>
      <c r="H69" s="8"/>
      <c r="I69" s="8"/>
      <c r="J69" s="15">
        <f t="shared" si="1"/>
        <v>0</v>
      </c>
      <c r="K69" s="7"/>
    </row>
    <row r="70" ht="70.5" customHeight="1" spans="1:11">
      <c r="A70" s="5">
        <v>64</v>
      </c>
      <c r="B70" s="6" t="s">
        <v>317</v>
      </c>
      <c r="C70" s="6" t="s">
        <v>318</v>
      </c>
      <c r="D70" s="6" t="s">
        <v>319</v>
      </c>
      <c r="E70" s="6"/>
      <c r="F70" s="5" t="s">
        <v>96</v>
      </c>
      <c r="G70" s="7" t="s">
        <v>312</v>
      </c>
      <c r="H70" s="8"/>
      <c r="I70" s="8"/>
      <c r="J70" s="15">
        <f t="shared" si="1"/>
        <v>0</v>
      </c>
      <c r="K70" s="7"/>
    </row>
    <row r="71" ht="104.25" customHeight="1" spans="1:11">
      <c r="A71" s="5">
        <v>65</v>
      </c>
      <c r="B71" s="6" t="s">
        <v>320</v>
      </c>
      <c r="C71" s="6" t="s">
        <v>321</v>
      </c>
      <c r="D71" s="6" t="s">
        <v>322</v>
      </c>
      <c r="E71" s="6"/>
      <c r="F71" s="5" t="s">
        <v>96</v>
      </c>
      <c r="G71" s="7" t="s">
        <v>323</v>
      </c>
      <c r="H71" s="8"/>
      <c r="I71" s="8"/>
      <c r="J71" s="15">
        <f t="shared" si="1"/>
        <v>0</v>
      </c>
      <c r="K71" s="7"/>
    </row>
    <row r="72" ht="70.5" customHeight="1" spans="1:11">
      <c r="A72" s="5">
        <v>66</v>
      </c>
      <c r="B72" s="6" t="s">
        <v>324</v>
      </c>
      <c r="C72" s="6" t="s">
        <v>325</v>
      </c>
      <c r="D72" s="6" t="s">
        <v>311</v>
      </c>
      <c r="E72" s="6"/>
      <c r="F72" s="5" t="s">
        <v>96</v>
      </c>
      <c r="G72" s="7" t="s">
        <v>326</v>
      </c>
      <c r="H72" s="8"/>
      <c r="I72" s="8"/>
      <c r="J72" s="15">
        <f t="shared" ref="J72:J103" si="2">IF(G72&lt;&gt;0,ROUND(G72*ROUND(H72,2),2),"")</f>
        <v>0</v>
      </c>
      <c r="K72" s="7"/>
    </row>
    <row r="73" ht="70.5" customHeight="1" spans="1:11">
      <c r="A73" s="5">
        <v>67</v>
      </c>
      <c r="B73" s="6" t="s">
        <v>327</v>
      </c>
      <c r="C73" s="6" t="s">
        <v>328</v>
      </c>
      <c r="D73" s="6" t="s">
        <v>329</v>
      </c>
      <c r="E73" s="6"/>
      <c r="F73" s="5" t="s">
        <v>96</v>
      </c>
      <c r="G73" s="7" t="s">
        <v>326</v>
      </c>
      <c r="H73" s="8"/>
      <c r="I73" s="8"/>
      <c r="J73" s="15">
        <f t="shared" si="2"/>
        <v>0</v>
      </c>
      <c r="K73" s="7"/>
    </row>
    <row r="74" ht="70.5" customHeight="1" spans="1:11">
      <c r="A74" s="5">
        <v>68</v>
      </c>
      <c r="B74" s="6" t="s">
        <v>330</v>
      </c>
      <c r="C74" s="6" t="s">
        <v>331</v>
      </c>
      <c r="D74" s="6" t="s">
        <v>332</v>
      </c>
      <c r="E74" s="6"/>
      <c r="F74" s="5" t="s">
        <v>333</v>
      </c>
      <c r="G74" s="7" t="s">
        <v>334</v>
      </c>
      <c r="H74" s="8"/>
      <c r="I74" s="8"/>
      <c r="J74" s="15">
        <f t="shared" si="2"/>
        <v>0</v>
      </c>
      <c r="K74" s="7"/>
    </row>
    <row r="75" ht="70.5" customHeight="1" spans="1:11">
      <c r="A75" s="5">
        <v>69</v>
      </c>
      <c r="B75" s="6" t="s">
        <v>335</v>
      </c>
      <c r="C75" s="6" t="s">
        <v>331</v>
      </c>
      <c r="D75" s="6" t="s">
        <v>336</v>
      </c>
      <c r="E75" s="6"/>
      <c r="F75" s="5" t="s">
        <v>333</v>
      </c>
      <c r="G75" s="7" t="s">
        <v>337</v>
      </c>
      <c r="H75" s="8"/>
      <c r="I75" s="8"/>
      <c r="J75" s="15">
        <f t="shared" si="2"/>
        <v>0</v>
      </c>
      <c r="K75" s="7"/>
    </row>
    <row r="76" ht="70.5" customHeight="1" spans="1:11">
      <c r="A76" s="5">
        <v>70</v>
      </c>
      <c r="B76" s="6" t="s">
        <v>338</v>
      </c>
      <c r="C76" s="6" t="s">
        <v>331</v>
      </c>
      <c r="D76" s="6" t="s">
        <v>339</v>
      </c>
      <c r="E76" s="6"/>
      <c r="F76" s="5" t="s">
        <v>333</v>
      </c>
      <c r="G76" s="7" t="s">
        <v>340</v>
      </c>
      <c r="H76" s="8"/>
      <c r="I76" s="8"/>
      <c r="J76" s="15">
        <f t="shared" si="2"/>
        <v>0</v>
      </c>
      <c r="K76" s="7"/>
    </row>
    <row r="77" ht="70.5" customHeight="1" spans="1:11">
      <c r="A77" s="5">
        <v>71</v>
      </c>
      <c r="B77" s="6" t="s">
        <v>341</v>
      </c>
      <c r="C77" s="6" t="s">
        <v>331</v>
      </c>
      <c r="D77" s="6" t="s">
        <v>342</v>
      </c>
      <c r="E77" s="6"/>
      <c r="F77" s="5" t="s">
        <v>333</v>
      </c>
      <c r="G77" s="7" t="s">
        <v>343</v>
      </c>
      <c r="H77" s="8"/>
      <c r="I77" s="8"/>
      <c r="J77" s="15">
        <f t="shared" si="2"/>
        <v>0</v>
      </c>
      <c r="K77" s="7"/>
    </row>
    <row r="78" ht="70.5" customHeight="1" spans="1:11">
      <c r="A78" s="5">
        <v>72</v>
      </c>
      <c r="B78" s="6" t="s">
        <v>344</v>
      </c>
      <c r="C78" s="6" t="s">
        <v>331</v>
      </c>
      <c r="D78" s="6" t="s">
        <v>345</v>
      </c>
      <c r="E78" s="6"/>
      <c r="F78" s="5" t="s">
        <v>333</v>
      </c>
      <c r="G78" s="7" t="s">
        <v>346</v>
      </c>
      <c r="H78" s="8"/>
      <c r="I78" s="8"/>
      <c r="J78" s="15">
        <f t="shared" si="2"/>
        <v>0</v>
      </c>
      <c r="K78" s="7"/>
    </row>
    <row r="79" ht="70.5" customHeight="1" spans="1:11">
      <c r="A79" s="5">
        <v>73</v>
      </c>
      <c r="B79" s="6" t="s">
        <v>347</v>
      </c>
      <c r="C79" s="6" t="s">
        <v>348</v>
      </c>
      <c r="D79" s="6" t="s">
        <v>311</v>
      </c>
      <c r="E79" s="6"/>
      <c r="F79" s="5" t="s">
        <v>96</v>
      </c>
      <c r="G79" s="7" t="s">
        <v>349</v>
      </c>
      <c r="H79" s="8"/>
      <c r="I79" s="8"/>
      <c r="J79" s="15">
        <f t="shared" si="2"/>
        <v>0</v>
      </c>
      <c r="K79" s="7"/>
    </row>
    <row r="80" ht="70.5" customHeight="1" spans="1:11">
      <c r="A80" s="5">
        <v>74</v>
      </c>
      <c r="B80" s="6" t="s">
        <v>350</v>
      </c>
      <c r="C80" s="6" t="s">
        <v>314</v>
      </c>
      <c r="D80" s="6" t="s">
        <v>315</v>
      </c>
      <c r="E80" s="6"/>
      <c r="F80" s="5" t="s">
        <v>96</v>
      </c>
      <c r="G80" s="7" t="s">
        <v>349</v>
      </c>
      <c r="H80" s="8"/>
      <c r="I80" s="8"/>
      <c r="J80" s="15">
        <f t="shared" si="2"/>
        <v>0</v>
      </c>
      <c r="K80" s="7"/>
    </row>
    <row r="81" ht="70.5" customHeight="1" spans="1:11">
      <c r="A81" s="5">
        <v>75</v>
      </c>
      <c r="B81" s="6" t="s">
        <v>351</v>
      </c>
      <c r="C81" s="6" t="s">
        <v>318</v>
      </c>
      <c r="D81" s="6" t="s">
        <v>319</v>
      </c>
      <c r="E81" s="6"/>
      <c r="F81" s="5" t="s">
        <v>96</v>
      </c>
      <c r="G81" s="7" t="s">
        <v>349</v>
      </c>
      <c r="H81" s="8"/>
      <c r="I81" s="8"/>
      <c r="J81" s="15">
        <f t="shared" si="2"/>
        <v>0</v>
      </c>
      <c r="K81" s="7"/>
    </row>
    <row r="82" ht="70.5" customHeight="1" spans="1:11">
      <c r="A82" s="5">
        <v>76</v>
      </c>
      <c r="B82" s="6" t="s">
        <v>352</v>
      </c>
      <c r="C82" s="6" t="s">
        <v>321</v>
      </c>
      <c r="D82" s="6" t="s">
        <v>329</v>
      </c>
      <c r="E82" s="6"/>
      <c r="F82" s="5" t="s">
        <v>96</v>
      </c>
      <c r="G82" s="7" t="s">
        <v>349</v>
      </c>
      <c r="H82" s="8"/>
      <c r="I82" s="8"/>
      <c r="J82" s="15">
        <f t="shared" si="2"/>
        <v>0</v>
      </c>
      <c r="K82" s="7"/>
    </row>
    <row r="83" ht="70.5" customHeight="1" spans="1:11">
      <c r="A83" s="5">
        <v>77</v>
      </c>
      <c r="B83" s="6" t="s">
        <v>353</v>
      </c>
      <c r="C83" s="6" t="s">
        <v>354</v>
      </c>
      <c r="D83" s="6" t="s">
        <v>355</v>
      </c>
      <c r="E83" s="6"/>
      <c r="F83" s="5" t="s">
        <v>96</v>
      </c>
      <c r="G83" s="7" t="s">
        <v>356</v>
      </c>
      <c r="H83" s="8"/>
      <c r="I83" s="8"/>
      <c r="J83" s="15">
        <f t="shared" si="2"/>
        <v>0</v>
      </c>
      <c r="K83" s="7"/>
    </row>
    <row r="84" ht="104.25" customHeight="1" spans="1:11">
      <c r="A84" s="5">
        <v>78</v>
      </c>
      <c r="B84" s="6" t="s">
        <v>357</v>
      </c>
      <c r="C84" s="6" t="s">
        <v>358</v>
      </c>
      <c r="D84" s="6" t="s">
        <v>359</v>
      </c>
      <c r="E84" s="6"/>
      <c r="F84" s="5" t="s">
        <v>96</v>
      </c>
      <c r="G84" s="7" t="s">
        <v>360</v>
      </c>
      <c r="H84" s="8"/>
      <c r="I84" s="8"/>
      <c r="J84" s="15">
        <f t="shared" si="2"/>
        <v>0</v>
      </c>
      <c r="K84" s="7"/>
    </row>
    <row r="85" ht="104.25" customHeight="1" spans="1:11">
      <c r="A85" s="5">
        <v>79</v>
      </c>
      <c r="B85" s="6" t="s">
        <v>361</v>
      </c>
      <c r="C85" s="6" t="s">
        <v>362</v>
      </c>
      <c r="D85" s="6" t="s">
        <v>363</v>
      </c>
      <c r="E85" s="6"/>
      <c r="F85" s="5" t="s">
        <v>96</v>
      </c>
      <c r="G85" s="7" t="s">
        <v>360</v>
      </c>
      <c r="H85" s="8"/>
      <c r="I85" s="8"/>
      <c r="J85" s="15">
        <f t="shared" si="2"/>
        <v>0</v>
      </c>
      <c r="K85" s="7"/>
    </row>
    <row r="86" ht="70.5" customHeight="1" spans="1:11">
      <c r="A86" s="5">
        <v>80</v>
      </c>
      <c r="B86" s="6" t="s">
        <v>364</v>
      </c>
      <c r="C86" s="6" t="s">
        <v>321</v>
      </c>
      <c r="D86" s="6" t="s">
        <v>365</v>
      </c>
      <c r="E86" s="6"/>
      <c r="F86" s="5" t="s">
        <v>96</v>
      </c>
      <c r="G86" s="7" t="s">
        <v>366</v>
      </c>
      <c r="H86" s="8"/>
      <c r="I86" s="8"/>
      <c r="J86" s="15">
        <f t="shared" si="2"/>
        <v>0</v>
      </c>
      <c r="K86" s="7"/>
    </row>
    <row r="87" ht="93" customHeight="1" spans="1:11">
      <c r="A87" s="5">
        <v>81</v>
      </c>
      <c r="B87" s="6" t="s">
        <v>367</v>
      </c>
      <c r="C87" s="6" t="s">
        <v>368</v>
      </c>
      <c r="D87" s="6" t="s">
        <v>369</v>
      </c>
      <c r="E87" s="6"/>
      <c r="F87" s="5" t="s">
        <v>370</v>
      </c>
      <c r="G87" s="7" t="s">
        <v>7</v>
      </c>
      <c r="H87" s="8"/>
      <c r="I87" s="8"/>
      <c r="J87" s="15">
        <f t="shared" si="2"/>
        <v>0</v>
      </c>
      <c r="K87" s="7"/>
    </row>
    <row r="88" ht="81.75" customHeight="1" spans="1:11">
      <c r="A88" s="5">
        <v>82</v>
      </c>
      <c r="B88" s="6" t="s">
        <v>371</v>
      </c>
      <c r="C88" s="6" t="s">
        <v>368</v>
      </c>
      <c r="D88" s="6" t="s">
        <v>372</v>
      </c>
      <c r="E88" s="6"/>
      <c r="F88" s="5" t="s">
        <v>370</v>
      </c>
      <c r="G88" s="7" t="s">
        <v>7</v>
      </c>
      <c r="H88" s="8"/>
      <c r="I88" s="8"/>
      <c r="J88" s="15">
        <f t="shared" si="2"/>
        <v>0</v>
      </c>
      <c r="K88" s="7"/>
    </row>
    <row r="89" ht="93" customHeight="1" spans="1:11">
      <c r="A89" s="5">
        <v>83</v>
      </c>
      <c r="B89" s="6" t="s">
        <v>373</v>
      </c>
      <c r="C89" s="6" t="s">
        <v>368</v>
      </c>
      <c r="D89" s="6" t="s">
        <v>374</v>
      </c>
      <c r="E89" s="6"/>
      <c r="F89" s="5" t="s">
        <v>370</v>
      </c>
      <c r="G89" s="7" t="s">
        <v>7</v>
      </c>
      <c r="H89" s="8"/>
      <c r="I89" s="8"/>
      <c r="J89" s="15">
        <f t="shared" si="2"/>
        <v>0</v>
      </c>
      <c r="K89" s="7"/>
    </row>
    <row r="90" ht="81.75" customHeight="1" spans="1:11">
      <c r="A90" s="5">
        <v>84</v>
      </c>
      <c r="B90" s="6" t="s">
        <v>375</v>
      </c>
      <c r="C90" s="6" t="s">
        <v>368</v>
      </c>
      <c r="D90" s="6" t="s">
        <v>376</v>
      </c>
      <c r="E90" s="6"/>
      <c r="F90" s="5" t="s">
        <v>370</v>
      </c>
      <c r="G90" s="7" t="s">
        <v>7</v>
      </c>
      <c r="H90" s="8"/>
      <c r="I90" s="8"/>
      <c r="J90" s="15">
        <f t="shared" si="2"/>
        <v>0</v>
      </c>
      <c r="K90" s="7"/>
    </row>
    <row r="91" ht="81.75" customHeight="1" spans="1:11">
      <c r="A91" s="5">
        <v>85</v>
      </c>
      <c r="B91" s="6" t="s">
        <v>377</v>
      </c>
      <c r="C91" s="6" t="s">
        <v>378</v>
      </c>
      <c r="D91" s="6" t="s">
        <v>379</v>
      </c>
      <c r="E91" s="6"/>
      <c r="F91" s="5" t="s">
        <v>370</v>
      </c>
      <c r="G91" s="7" t="s">
        <v>7</v>
      </c>
      <c r="H91" s="8"/>
      <c r="I91" s="8"/>
      <c r="J91" s="15">
        <f t="shared" si="2"/>
        <v>0</v>
      </c>
      <c r="K91" s="7"/>
    </row>
    <row r="92" ht="81.75" customHeight="1" spans="1:11">
      <c r="A92" s="5">
        <v>86</v>
      </c>
      <c r="B92" s="6" t="s">
        <v>380</v>
      </c>
      <c r="C92" s="6" t="s">
        <v>378</v>
      </c>
      <c r="D92" s="6" t="s">
        <v>381</v>
      </c>
      <c r="E92" s="6"/>
      <c r="F92" s="5" t="s">
        <v>370</v>
      </c>
      <c r="G92" s="7" t="s">
        <v>7</v>
      </c>
      <c r="H92" s="8"/>
      <c r="I92" s="8"/>
      <c r="J92" s="15">
        <f t="shared" si="2"/>
        <v>0</v>
      </c>
      <c r="K92" s="7"/>
    </row>
    <row r="93" ht="81.75" customHeight="1" spans="1:11">
      <c r="A93" s="5">
        <v>87</v>
      </c>
      <c r="B93" s="6" t="s">
        <v>382</v>
      </c>
      <c r="C93" s="6" t="s">
        <v>378</v>
      </c>
      <c r="D93" s="6" t="s">
        <v>383</v>
      </c>
      <c r="E93" s="6"/>
      <c r="F93" s="5" t="s">
        <v>370</v>
      </c>
      <c r="G93" s="7" t="s">
        <v>384</v>
      </c>
      <c r="H93" s="8"/>
      <c r="I93" s="8"/>
      <c r="J93" s="15">
        <f t="shared" si="2"/>
        <v>0</v>
      </c>
      <c r="K93" s="7"/>
    </row>
    <row r="94" ht="81.75" customHeight="1" spans="1:11">
      <c r="A94" s="5">
        <v>88</v>
      </c>
      <c r="B94" s="6" t="s">
        <v>385</v>
      </c>
      <c r="C94" s="6" t="s">
        <v>378</v>
      </c>
      <c r="D94" s="6" t="s">
        <v>386</v>
      </c>
      <c r="E94" s="6"/>
      <c r="F94" s="5" t="s">
        <v>370</v>
      </c>
      <c r="G94" s="7" t="s">
        <v>34</v>
      </c>
      <c r="H94" s="8"/>
      <c r="I94" s="8"/>
      <c r="J94" s="15">
        <f t="shared" si="2"/>
        <v>0</v>
      </c>
      <c r="K94" s="7"/>
    </row>
    <row r="95" ht="81.75" customHeight="1" spans="1:11">
      <c r="A95" s="5">
        <v>89</v>
      </c>
      <c r="B95" s="6" t="s">
        <v>387</v>
      </c>
      <c r="C95" s="6" t="s">
        <v>388</v>
      </c>
      <c r="D95" s="6" t="s">
        <v>389</v>
      </c>
      <c r="E95" s="6"/>
      <c r="F95" s="5" t="s">
        <v>370</v>
      </c>
      <c r="G95" s="7" t="s">
        <v>7</v>
      </c>
      <c r="H95" s="8"/>
      <c r="I95" s="8"/>
      <c r="J95" s="15">
        <f t="shared" si="2"/>
        <v>0</v>
      </c>
      <c r="K95" s="7"/>
    </row>
    <row r="96" ht="81.75" customHeight="1" spans="1:11">
      <c r="A96" s="5">
        <v>90</v>
      </c>
      <c r="B96" s="6" t="s">
        <v>390</v>
      </c>
      <c r="C96" s="6" t="s">
        <v>391</v>
      </c>
      <c r="D96" s="6" t="s">
        <v>392</v>
      </c>
      <c r="E96" s="6"/>
      <c r="F96" s="5" t="s">
        <v>370</v>
      </c>
      <c r="G96" s="7" t="s">
        <v>30</v>
      </c>
      <c r="H96" s="8"/>
      <c r="I96" s="8"/>
      <c r="J96" s="15">
        <f t="shared" si="2"/>
        <v>0</v>
      </c>
      <c r="K96" s="7"/>
    </row>
    <row r="97" ht="59.25" customHeight="1" spans="1:11">
      <c r="A97" s="5">
        <v>91</v>
      </c>
      <c r="B97" s="6" t="s">
        <v>393</v>
      </c>
      <c r="C97" s="6" t="s">
        <v>394</v>
      </c>
      <c r="D97" s="6" t="s">
        <v>395</v>
      </c>
      <c r="E97" s="6"/>
      <c r="F97" s="5" t="s">
        <v>96</v>
      </c>
      <c r="G97" s="7" t="s">
        <v>396</v>
      </c>
      <c r="H97" s="8"/>
      <c r="I97" s="8"/>
      <c r="J97" s="15">
        <f t="shared" si="2"/>
        <v>0</v>
      </c>
      <c r="K97" s="7"/>
    </row>
    <row r="98" ht="81.75" customHeight="1" spans="1:11">
      <c r="A98" s="5">
        <v>92</v>
      </c>
      <c r="B98" s="6" t="s">
        <v>397</v>
      </c>
      <c r="C98" s="6" t="s">
        <v>394</v>
      </c>
      <c r="D98" s="6" t="s">
        <v>398</v>
      </c>
      <c r="E98" s="6"/>
      <c r="F98" s="5" t="s">
        <v>96</v>
      </c>
      <c r="G98" s="7" t="s">
        <v>399</v>
      </c>
      <c r="H98" s="8"/>
      <c r="I98" s="8"/>
      <c r="J98" s="15">
        <f t="shared" si="2"/>
        <v>0</v>
      </c>
      <c r="K98" s="7"/>
    </row>
    <row r="99" ht="93" customHeight="1" spans="1:11">
      <c r="A99" s="5">
        <v>93</v>
      </c>
      <c r="B99" s="6" t="s">
        <v>400</v>
      </c>
      <c r="C99" s="6" t="s">
        <v>394</v>
      </c>
      <c r="D99" s="6" t="s">
        <v>401</v>
      </c>
      <c r="E99" s="6"/>
      <c r="F99" s="5" t="s">
        <v>96</v>
      </c>
      <c r="G99" s="7" t="s">
        <v>402</v>
      </c>
      <c r="H99" s="8"/>
      <c r="I99" s="8"/>
      <c r="J99" s="15">
        <f t="shared" si="2"/>
        <v>0</v>
      </c>
      <c r="K99" s="7"/>
    </row>
    <row r="100" ht="93" customHeight="1" spans="1:11">
      <c r="A100" s="5">
        <v>94</v>
      </c>
      <c r="B100" s="6" t="s">
        <v>403</v>
      </c>
      <c r="C100" s="6" t="s">
        <v>404</v>
      </c>
      <c r="D100" s="6" t="s">
        <v>405</v>
      </c>
      <c r="E100" s="6"/>
      <c r="F100" s="5" t="s">
        <v>96</v>
      </c>
      <c r="G100" s="7" t="s">
        <v>406</v>
      </c>
      <c r="H100" s="8"/>
      <c r="I100" s="8"/>
      <c r="J100" s="15">
        <f t="shared" si="2"/>
        <v>0</v>
      </c>
      <c r="K100" s="7"/>
    </row>
    <row r="101" ht="70.5" customHeight="1" spans="1:11">
      <c r="A101" s="5">
        <v>95</v>
      </c>
      <c r="B101" s="6" t="s">
        <v>407</v>
      </c>
      <c r="C101" s="6" t="s">
        <v>408</v>
      </c>
      <c r="D101" s="6" t="s">
        <v>409</v>
      </c>
      <c r="E101" s="6"/>
      <c r="F101" s="5" t="s">
        <v>96</v>
      </c>
      <c r="G101" s="7" t="s">
        <v>410</v>
      </c>
      <c r="H101" s="8"/>
      <c r="I101" s="8"/>
      <c r="J101" s="15">
        <f t="shared" si="2"/>
        <v>0</v>
      </c>
      <c r="K101" s="7"/>
    </row>
    <row r="102" ht="81.75" customHeight="1" spans="1:11">
      <c r="A102" s="5">
        <v>96</v>
      </c>
      <c r="B102" s="6" t="s">
        <v>411</v>
      </c>
      <c r="C102" s="6" t="s">
        <v>412</v>
      </c>
      <c r="D102" s="6" t="s">
        <v>413</v>
      </c>
      <c r="E102" s="6"/>
      <c r="F102" s="5" t="s">
        <v>101</v>
      </c>
      <c r="G102" s="7" t="s">
        <v>414</v>
      </c>
      <c r="H102" s="8"/>
      <c r="I102" s="8"/>
      <c r="J102" s="15">
        <f t="shared" si="2"/>
        <v>0</v>
      </c>
      <c r="K102" s="7"/>
    </row>
    <row r="103" ht="138" customHeight="1" spans="1:11">
      <c r="A103" s="5">
        <v>97</v>
      </c>
      <c r="B103" s="6" t="s">
        <v>415</v>
      </c>
      <c r="C103" s="6" t="s">
        <v>416</v>
      </c>
      <c r="D103" s="6" t="s">
        <v>417</v>
      </c>
      <c r="E103" s="6"/>
      <c r="F103" s="5" t="s">
        <v>333</v>
      </c>
      <c r="G103" s="7" t="s">
        <v>418</v>
      </c>
      <c r="H103" s="8"/>
      <c r="I103" s="8"/>
      <c r="J103" s="15">
        <f t="shared" si="2"/>
        <v>0</v>
      </c>
      <c r="K103" s="7"/>
    </row>
    <row r="104" ht="48" customHeight="1" spans="1:11">
      <c r="A104" s="5">
        <v>98</v>
      </c>
      <c r="B104" s="6" t="s">
        <v>419</v>
      </c>
      <c r="C104" s="6" t="s">
        <v>420</v>
      </c>
      <c r="D104" s="6" t="s">
        <v>421</v>
      </c>
      <c r="E104" s="6"/>
      <c r="F104" s="5" t="s">
        <v>333</v>
      </c>
      <c r="G104" s="7" t="s">
        <v>418</v>
      </c>
      <c r="H104" s="8"/>
      <c r="I104" s="8"/>
      <c r="J104" s="15">
        <f t="shared" ref="J104:J138" si="3">IF(G104&lt;&gt;0,ROUND(G104*ROUND(H104,2),2),"")</f>
        <v>0</v>
      </c>
      <c r="K104" s="7"/>
    </row>
    <row r="105" ht="70.5" customHeight="1" spans="1:11">
      <c r="A105" s="5">
        <v>99</v>
      </c>
      <c r="B105" s="6" t="s">
        <v>422</v>
      </c>
      <c r="C105" s="6" t="s">
        <v>423</v>
      </c>
      <c r="D105" s="6" t="s">
        <v>424</v>
      </c>
      <c r="E105" s="6"/>
      <c r="F105" s="5" t="s">
        <v>333</v>
      </c>
      <c r="G105" s="7" t="s">
        <v>425</v>
      </c>
      <c r="H105" s="8"/>
      <c r="I105" s="8"/>
      <c r="J105" s="15">
        <f t="shared" si="3"/>
        <v>0</v>
      </c>
      <c r="K105" s="7"/>
    </row>
    <row r="106" ht="104.25" customHeight="1" spans="1:11">
      <c r="A106" s="5">
        <v>100</v>
      </c>
      <c r="B106" s="6" t="s">
        <v>426</v>
      </c>
      <c r="C106" s="6" t="s">
        <v>423</v>
      </c>
      <c r="D106" s="6" t="s">
        <v>427</v>
      </c>
      <c r="E106" s="6"/>
      <c r="F106" s="5" t="s">
        <v>333</v>
      </c>
      <c r="G106" s="7" t="s">
        <v>428</v>
      </c>
      <c r="H106" s="8"/>
      <c r="I106" s="8"/>
      <c r="J106" s="15">
        <f t="shared" si="3"/>
        <v>0</v>
      </c>
      <c r="K106" s="7"/>
    </row>
    <row r="107" ht="273" customHeight="1" spans="1:11">
      <c r="A107" s="5">
        <v>101</v>
      </c>
      <c r="B107" s="6" t="s">
        <v>429</v>
      </c>
      <c r="C107" s="6" t="s">
        <v>430</v>
      </c>
      <c r="D107" s="6" t="s">
        <v>431</v>
      </c>
      <c r="E107" s="6"/>
      <c r="F107" s="5" t="s">
        <v>96</v>
      </c>
      <c r="G107" s="7" t="s">
        <v>432</v>
      </c>
      <c r="H107" s="8"/>
      <c r="I107" s="8"/>
      <c r="J107" s="15">
        <f t="shared" si="3"/>
        <v>0</v>
      </c>
      <c r="K107" s="7"/>
    </row>
    <row r="108" ht="138" customHeight="1" spans="1:11">
      <c r="A108" s="5">
        <v>102</v>
      </c>
      <c r="B108" s="6" t="s">
        <v>433</v>
      </c>
      <c r="C108" s="6" t="s">
        <v>434</v>
      </c>
      <c r="D108" s="6" t="s">
        <v>435</v>
      </c>
      <c r="E108" s="6"/>
      <c r="F108" s="5" t="s">
        <v>96</v>
      </c>
      <c r="G108" s="7" t="s">
        <v>436</v>
      </c>
      <c r="H108" s="8"/>
      <c r="I108" s="8"/>
      <c r="J108" s="15">
        <f t="shared" si="3"/>
        <v>0</v>
      </c>
      <c r="K108" s="7"/>
    </row>
    <row r="109" ht="126.75" customHeight="1" spans="1:11">
      <c r="A109" s="5">
        <v>103</v>
      </c>
      <c r="B109" s="6" t="s">
        <v>437</v>
      </c>
      <c r="C109" s="6" t="s">
        <v>438</v>
      </c>
      <c r="D109" s="6" t="s">
        <v>439</v>
      </c>
      <c r="E109" s="6"/>
      <c r="F109" s="5" t="s">
        <v>96</v>
      </c>
      <c r="G109" s="7" t="s">
        <v>440</v>
      </c>
      <c r="H109" s="8"/>
      <c r="I109" s="8"/>
      <c r="J109" s="15">
        <f t="shared" si="3"/>
        <v>0</v>
      </c>
      <c r="K109" s="7"/>
    </row>
    <row r="110" ht="115.5" customHeight="1" spans="1:11">
      <c r="A110" s="5">
        <v>104</v>
      </c>
      <c r="B110" s="6" t="s">
        <v>441</v>
      </c>
      <c r="C110" s="6" t="s">
        <v>442</v>
      </c>
      <c r="D110" s="6" t="s">
        <v>443</v>
      </c>
      <c r="E110" s="6"/>
      <c r="F110" s="5" t="s">
        <v>96</v>
      </c>
      <c r="G110" s="7" t="s">
        <v>444</v>
      </c>
      <c r="H110" s="8"/>
      <c r="I110" s="8"/>
      <c r="J110" s="15">
        <f t="shared" si="3"/>
        <v>0</v>
      </c>
      <c r="K110" s="7"/>
    </row>
    <row r="111" ht="70.5" customHeight="1" spans="1:11">
      <c r="A111" s="5">
        <v>105</v>
      </c>
      <c r="B111" s="6" t="s">
        <v>445</v>
      </c>
      <c r="C111" s="6" t="s">
        <v>446</v>
      </c>
      <c r="D111" s="6" t="s">
        <v>447</v>
      </c>
      <c r="E111" s="6"/>
      <c r="F111" s="5" t="s">
        <v>333</v>
      </c>
      <c r="G111" s="7" t="s">
        <v>448</v>
      </c>
      <c r="H111" s="8"/>
      <c r="I111" s="8"/>
      <c r="J111" s="15">
        <f t="shared" si="3"/>
        <v>0</v>
      </c>
      <c r="K111" s="7"/>
    </row>
    <row r="112" ht="70.5" customHeight="1" spans="1:11">
      <c r="A112" s="5">
        <v>106</v>
      </c>
      <c r="B112" s="6" t="s">
        <v>449</v>
      </c>
      <c r="C112" s="6" t="s">
        <v>450</v>
      </c>
      <c r="D112" s="6" t="s">
        <v>451</v>
      </c>
      <c r="E112" s="6"/>
      <c r="F112" s="5" t="s">
        <v>333</v>
      </c>
      <c r="G112" s="7" t="s">
        <v>452</v>
      </c>
      <c r="H112" s="8"/>
      <c r="I112" s="8"/>
      <c r="J112" s="15">
        <f t="shared" si="3"/>
        <v>0</v>
      </c>
      <c r="K112" s="7"/>
    </row>
    <row r="113" ht="48" customHeight="1" spans="1:11">
      <c r="A113" s="5">
        <v>107</v>
      </c>
      <c r="B113" s="6" t="s">
        <v>453</v>
      </c>
      <c r="C113" s="6" t="s">
        <v>454</v>
      </c>
      <c r="D113" s="6" t="s">
        <v>455</v>
      </c>
      <c r="E113" s="6"/>
      <c r="F113" s="5" t="s">
        <v>456</v>
      </c>
      <c r="G113" s="7" t="s">
        <v>457</v>
      </c>
      <c r="H113" s="8"/>
      <c r="I113" s="8"/>
      <c r="J113" s="15">
        <f t="shared" si="3"/>
        <v>0</v>
      </c>
      <c r="K113" s="7"/>
    </row>
    <row r="114" ht="81.75" customHeight="1" spans="1:11">
      <c r="A114" s="5">
        <v>108</v>
      </c>
      <c r="B114" s="6" t="s">
        <v>458</v>
      </c>
      <c r="C114" s="6" t="s">
        <v>459</v>
      </c>
      <c r="D114" s="6" t="s">
        <v>460</v>
      </c>
      <c r="E114" s="6"/>
      <c r="F114" s="5" t="s">
        <v>461</v>
      </c>
      <c r="G114" s="7" t="s">
        <v>457</v>
      </c>
      <c r="H114" s="8"/>
      <c r="I114" s="8"/>
      <c r="J114" s="15">
        <f t="shared" si="3"/>
        <v>0</v>
      </c>
      <c r="K114" s="7"/>
    </row>
    <row r="115" ht="70.5" customHeight="1" spans="1:11">
      <c r="A115" s="5">
        <v>109</v>
      </c>
      <c r="B115" s="6" t="s">
        <v>462</v>
      </c>
      <c r="C115" s="6" t="s">
        <v>463</v>
      </c>
      <c r="D115" s="6" t="s">
        <v>464</v>
      </c>
      <c r="E115" s="6"/>
      <c r="F115" s="5" t="s">
        <v>333</v>
      </c>
      <c r="G115" s="7" t="s">
        <v>465</v>
      </c>
      <c r="H115" s="8"/>
      <c r="I115" s="8"/>
      <c r="J115" s="15">
        <f t="shared" si="3"/>
        <v>0</v>
      </c>
      <c r="K115" s="7"/>
    </row>
    <row r="116" ht="171.75" customHeight="1" spans="1:11">
      <c r="A116" s="5">
        <v>110</v>
      </c>
      <c r="B116" s="6" t="s">
        <v>466</v>
      </c>
      <c r="C116" s="6" t="s">
        <v>467</v>
      </c>
      <c r="D116" s="6" t="s">
        <v>468</v>
      </c>
      <c r="E116" s="6"/>
      <c r="F116" s="5" t="s">
        <v>96</v>
      </c>
      <c r="G116" s="7" t="s">
        <v>469</v>
      </c>
      <c r="H116" s="8"/>
      <c r="I116" s="8"/>
      <c r="J116" s="15">
        <f t="shared" si="3"/>
        <v>0</v>
      </c>
      <c r="K116" s="7"/>
    </row>
    <row r="117" ht="171.75" customHeight="1" spans="1:11">
      <c r="A117" s="5">
        <v>111</v>
      </c>
      <c r="B117" s="6" t="s">
        <v>470</v>
      </c>
      <c r="C117" s="6" t="s">
        <v>471</v>
      </c>
      <c r="D117" s="6" t="s">
        <v>472</v>
      </c>
      <c r="E117" s="6"/>
      <c r="F117" s="5" t="s">
        <v>96</v>
      </c>
      <c r="G117" s="7" t="s">
        <v>473</v>
      </c>
      <c r="H117" s="8"/>
      <c r="I117" s="8"/>
      <c r="J117" s="15">
        <f t="shared" si="3"/>
        <v>0</v>
      </c>
      <c r="K117" s="7"/>
    </row>
    <row r="118" ht="149.25" customHeight="1" spans="1:11">
      <c r="A118" s="5">
        <v>112</v>
      </c>
      <c r="B118" s="6" t="s">
        <v>474</v>
      </c>
      <c r="C118" s="6" t="s">
        <v>475</v>
      </c>
      <c r="D118" s="6" t="s">
        <v>476</v>
      </c>
      <c r="E118" s="6"/>
      <c r="F118" s="5" t="s">
        <v>96</v>
      </c>
      <c r="G118" s="7" t="s">
        <v>477</v>
      </c>
      <c r="H118" s="8"/>
      <c r="I118" s="8"/>
      <c r="J118" s="15">
        <f t="shared" si="3"/>
        <v>0</v>
      </c>
      <c r="K118" s="7"/>
    </row>
    <row r="119" ht="138" customHeight="1" spans="1:11">
      <c r="A119" s="5">
        <v>113</v>
      </c>
      <c r="B119" s="6" t="s">
        <v>478</v>
      </c>
      <c r="C119" s="6" t="s">
        <v>479</v>
      </c>
      <c r="D119" s="6" t="s">
        <v>480</v>
      </c>
      <c r="E119" s="6"/>
      <c r="F119" s="5" t="s">
        <v>96</v>
      </c>
      <c r="G119" s="7" t="s">
        <v>481</v>
      </c>
      <c r="H119" s="8"/>
      <c r="I119" s="8"/>
      <c r="J119" s="15">
        <f t="shared" si="3"/>
        <v>0</v>
      </c>
      <c r="K119" s="7"/>
    </row>
    <row r="120" ht="93" customHeight="1" spans="1:11">
      <c r="A120" s="5">
        <v>114</v>
      </c>
      <c r="B120" s="6" t="s">
        <v>482</v>
      </c>
      <c r="C120" s="6" t="s">
        <v>483</v>
      </c>
      <c r="D120" s="6" t="s">
        <v>484</v>
      </c>
      <c r="E120" s="6"/>
      <c r="F120" s="5" t="s">
        <v>96</v>
      </c>
      <c r="G120" s="7" t="s">
        <v>485</v>
      </c>
      <c r="H120" s="8"/>
      <c r="I120" s="8"/>
      <c r="J120" s="15">
        <f t="shared" si="3"/>
        <v>0</v>
      </c>
      <c r="K120" s="7"/>
    </row>
    <row r="121" ht="59.25" customHeight="1" spans="1:11">
      <c r="A121" s="5">
        <v>115</v>
      </c>
      <c r="B121" s="6" t="s">
        <v>486</v>
      </c>
      <c r="C121" s="6" t="s">
        <v>487</v>
      </c>
      <c r="D121" s="6" t="s">
        <v>488</v>
      </c>
      <c r="E121" s="6"/>
      <c r="F121" s="5" t="s">
        <v>489</v>
      </c>
      <c r="G121" s="7" t="s">
        <v>490</v>
      </c>
      <c r="H121" s="8"/>
      <c r="I121" s="8"/>
      <c r="J121" s="15">
        <f t="shared" si="3"/>
        <v>0</v>
      </c>
      <c r="K121" s="7"/>
    </row>
    <row r="122" ht="81.75" customHeight="1" spans="1:11">
      <c r="A122" s="5">
        <v>116</v>
      </c>
      <c r="B122" s="6" t="s">
        <v>491</v>
      </c>
      <c r="C122" s="6" t="s">
        <v>203</v>
      </c>
      <c r="D122" s="6" t="s">
        <v>492</v>
      </c>
      <c r="E122" s="6"/>
      <c r="F122" s="5" t="s">
        <v>101</v>
      </c>
      <c r="G122" s="7" t="s">
        <v>493</v>
      </c>
      <c r="H122" s="8"/>
      <c r="I122" s="8"/>
      <c r="J122" s="15">
        <f t="shared" si="3"/>
        <v>0</v>
      </c>
      <c r="K122" s="7"/>
    </row>
    <row r="123" ht="81.75" customHeight="1" spans="1:11">
      <c r="A123" s="5">
        <v>117</v>
      </c>
      <c r="B123" s="6" t="s">
        <v>494</v>
      </c>
      <c r="C123" s="6" t="s">
        <v>495</v>
      </c>
      <c r="D123" s="6" t="s">
        <v>496</v>
      </c>
      <c r="E123" s="6"/>
      <c r="F123" s="5" t="s">
        <v>96</v>
      </c>
      <c r="G123" s="7" t="s">
        <v>497</v>
      </c>
      <c r="H123" s="8"/>
      <c r="I123" s="8"/>
      <c r="J123" s="15">
        <f t="shared" si="3"/>
        <v>0</v>
      </c>
      <c r="K123" s="7"/>
    </row>
    <row r="124" ht="59.25" customHeight="1" spans="1:11">
      <c r="A124" s="5">
        <v>118</v>
      </c>
      <c r="B124" s="6" t="s">
        <v>498</v>
      </c>
      <c r="C124" s="6" t="s">
        <v>499</v>
      </c>
      <c r="D124" s="6" t="s">
        <v>500</v>
      </c>
      <c r="E124" s="6"/>
      <c r="F124" s="5" t="s">
        <v>96</v>
      </c>
      <c r="G124" s="7" t="s">
        <v>501</v>
      </c>
      <c r="H124" s="8"/>
      <c r="I124" s="8"/>
      <c r="J124" s="15">
        <f t="shared" si="3"/>
        <v>0</v>
      </c>
      <c r="K124" s="7"/>
    </row>
    <row r="125" ht="81.75" customHeight="1" spans="1:11">
      <c r="A125" s="5">
        <v>119</v>
      </c>
      <c r="B125" s="6" t="s">
        <v>502</v>
      </c>
      <c r="C125" s="6" t="s">
        <v>503</v>
      </c>
      <c r="D125" s="6" t="s">
        <v>504</v>
      </c>
      <c r="E125" s="6"/>
      <c r="F125" s="5" t="s">
        <v>333</v>
      </c>
      <c r="G125" s="7" t="s">
        <v>505</v>
      </c>
      <c r="H125" s="8"/>
      <c r="I125" s="8"/>
      <c r="J125" s="15">
        <f t="shared" si="3"/>
        <v>0</v>
      </c>
      <c r="K125" s="7"/>
    </row>
    <row r="126" ht="70.5" customHeight="1" spans="1:11">
      <c r="A126" s="5">
        <v>120</v>
      </c>
      <c r="B126" s="6" t="s">
        <v>506</v>
      </c>
      <c r="C126" s="6" t="s">
        <v>507</v>
      </c>
      <c r="D126" s="6" t="s">
        <v>508</v>
      </c>
      <c r="E126" s="6"/>
      <c r="F126" s="5" t="s">
        <v>456</v>
      </c>
      <c r="G126" s="7" t="s">
        <v>7</v>
      </c>
      <c r="H126" s="8"/>
      <c r="I126" s="8"/>
      <c r="J126" s="15">
        <f t="shared" si="3"/>
        <v>0</v>
      </c>
      <c r="K126" s="7"/>
    </row>
    <row r="127" ht="194.25" customHeight="1" spans="1:11">
      <c r="A127" s="5">
        <v>121</v>
      </c>
      <c r="B127" s="6" t="s">
        <v>509</v>
      </c>
      <c r="C127" s="6" t="s">
        <v>510</v>
      </c>
      <c r="D127" s="6" t="s">
        <v>511</v>
      </c>
      <c r="E127" s="6"/>
      <c r="F127" s="5" t="s">
        <v>333</v>
      </c>
      <c r="G127" s="7" t="s">
        <v>10</v>
      </c>
      <c r="H127" s="8"/>
      <c r="I127" s="8"/>
      <c r="J127" s="15">
        <f t="shared" si="3"/>
        <v>0</v>
      </c>
      <c r="K127" s="7"/>
    </row>
    <row r="128" ht="59.25" customHeight="1" spans="1:11">
      <c r="A128" s="5">
        <v>122</v>
      </c>
      <c r="B128" s="6" t="s">
        <v>512</v>
      </c>
      <c r="C128" s="6" t="s">
        <v>513</v>
      </c>
      <c r="D128" s="6" t="s">
        <v>514</v>
      </c>
      <c r="E128" s="6"/>
      <c r="F128" s="5" t="s">
        <v>333</v>
      </c>
      <c r="G128" s="7" t="s">
        <v>10</v>
      </c>
      <c r="H128" s="8"/>
      <c r="I128" s="8"/>
      <c r="J128" s="15">
        <f t="shared" si="3"/>
        <v>0</v>
      </c>
      <c r="K128" s="7"/>
    </row>
    <row r="129" ht="81.75" customHeight="1" spans="1:11">
      <c r="A129" s="5">
        <v>123</v>
      </c>
      <c r="B129" s="6" t="s">
        <v>515</v>
      </c>
      <c r="C129" s="6" t="s">
        <v>203</v>
      </c>
      <c r="D129" s="6" t="s">
        <v>516</v>
      </c>
      <c r="E129" s="6"/>
      <c r="F129" s="5" t="s">
        <v>101</v>
      </c>
      <c r="G129" s="7" t="s">
        <v>517</v>
      </c>
      <c r="H129" s="8"/>
      <c r="I129" s="8"/>
      <c r="J129" s="15">
        <f t="shared" si="3"/>
        <v>0</v>
      </c>
      <c r="K129" s="7"/>
    </row>
    <row r="130" ht="93" customHeight="1" spans="1:11">
      <c r="A130" s="5">
        <v>124</v>
      </c>
      <c r="B130" s="6" t="s">
        <v>518</v>
      </c>
      <c r="C130" s="6" t="s">
        <v>519</v>
      </c>
      <c r="D130" s="6" t="s">
        <v>520</v>
      </c>
      <c r="E130" s="6"/>
      <c r="F130" s="5" t="s">
        <v>101</v>
      </c>
      <c r="G130" s="7" t="s">
        <v>521</v>
      </c>
      <c r="H130" s="8"/>
      <c r="I130" s="8"/>
      <c r="J130" s="15">
        <f t="shared" si="3"/>
        <v>0</v>
      </c>
      <c r="K130" s="7"/>
    </row>
    <row r="131" ht="93" customHeight="1" spans="1:11">
      <c r="A131" s="5">
        <v>125</v>
      </c>
      <c r="B131" s="6" t="s">
        <v>522</v>
      </c>
      <c r="C131" s="6" t="s">
        <v>523</v>
      </c>
      <c r="D131" s="6" t="s">
        <v>524</v>
      </c>
      <c r="E131" s="6"/>
      <c r="F131" s="5" t="s">
        <v>96</v>
      </c>
      <c r="G131" s="7" t="s">
        <v>525</v>
      </c>
      <c r="H131" s="8"/>
      <c r="I131" s="8"/>
      <c r="J131" s="15">
        <f t="shared" si="3"/>
        <v>0</v>
      </c>
      <c r="K131" s="7"/>
    </row>
    <row r="132" ht="48" customHeight="1" spans="1:11">
      <c r="A132" s="5">
        <v>126</v>
      </c>
      <c r="B132" s="6" t="s">
        <v>526</v>
      </c>
      <c r="C132" s="6" t="s">
        <v>527</v>
      </c>
      <c r="D132" s="6" t="s">
        <v>528</v>
      </c>
      <c r="E132" s="6"/>
      <c r="F132" s="5" t="s">
        <v>456</v>
      </c>
      <c r="G132" s="7" t="s">
        <v>36</v>
      </c>
      <c r="H132" s="8"/>
      <c r="I132" s="8"/>
      <c r="J132" s="15">
        <f t="shared" si="3"/>
        <v>0</v>
      </c>
      <c r="K132" s="7"/>
    </row>
    <row r="133" ht="59.25" customHeight="1" spans="1:11">
      <c r="A133" s="5">
        <v>127</v>
      </c>
      <c r="B133" s="6" t="s">
        <v>529</v>
      </c>
      <c r="C133" s="6" t="s">
        <v>530</v>
      </c>
      <c r="D133" s="6" t="s">
        <v>531</v>
      </c>
      <c r="E133" s="6"/>
      <c r="F133" s="5" t="s">
        <v>96</v>
      </c>
      <c r="G133" s="7" t="s">
        <v>532</v>
      </c>
      <c r="H133" s="8"/>
      <c r="I133" s="8"/>
      <c r="J133" s="15">
        <f t="shared" si="3"/>
        <v>0</v>
      </c>
      <c r="K133" s="7"/>
    </row>
    <row r="134" ht="59.25" customHeight="1" spans="1:11">
      <c r="A134" s="5">
        <v>128</v>
      </c>
      <c r="B134" s="6" t="s">
        <v>533</v>
      </c>
      <c r="C134" s="6" t="s">
        <v>534</v>
      </c>
      <c r="D134" s="6" t="s">
        <v>535</v>
      </c>
      <c r="E134" s="6"/>
      <c r="F134" s="5" t="s">
        <v>96</v>
      </c>
      <c r="G134" s="7" t="s">
        <v>536</v>
      </c>
      <c r="H134" s="8"/>
      <c r="I134" s="8"/>
      <c r="J134" s="15">
        <f t="shared" si="3"/>
        <v>0</v>
      </c>
      <c r="K134" s="7"/>
    </row>
    <row r="135" ht="59.25" customHeight="1" spans="1:11">
      <c r="A135" s="5">
        <v>129</v>
      </c>
      <c r="B135" s="6" t="s">
        <v>537</v>
      </c>
      <c r="C135" s="6" t="s">
        <v>538</v>
      </c>
      <c r="D135" s="6" t="s">
        <v>539</v>
      </c>
      <c r="E135" s="6"/>
      <c r="F135" s="5" t="s">
        <v>96</v>
      </c>
      <c r="G135" s="7" t="s">
        <v>540</v>
      </c>
      <c r="H135" s="8"/>
      <c r="I135" s="8"/>
      <c r="J135" s="15">
        <f t="shared" si="3"/>
        <v>0</v>
      </c>
      <c r="K135" s="7"/>
    </row>
    <row r="136" ht="59.25" customHeight="1" spans="1:11">
      <c r="A136" s="5">
        <v>130</v>
      </c>
      <c r="B136" s="6" t="s">
        <v>541</v>
      </c>
      <c r="C136" s="6" t="s">
        <v>538</v>
      </c>
      <c r="D136" s="6" t="s">
        <v>542</v>
      </c>
      <c r="E136" s="6"/>
      <c r="F136" s="5" t="s">
        <v>96</v>
      </c>
      <c r="G136" s="7" t="s">
        <v>540</v>
      </c>
      <c r="H136" s="8"/>
      <c r="I136" s="8"/>
      <c r="J136" s="15">
        <f t="shared" si="3"/>
        <v>0</v>
      </c>
      <c r="K136" s="7"/>
    </row>
    <row r="137" ht="59.25" customHeight="1" spans="1:11">
      <c r="A137" s="5">
        <v>131</v>
      </c>
      <c r="B137" s="6" t="s">
        <v>543</v>
      </c>
      <c r="C137" s="6" t="s">
        <v>544</v>
      </c>
      <c r="D137" s="6" t="s">
        <v>545</v>
      </c>
      <c r="E137" s="6"/>
      <c r="F137" s="5" t="s">
        <v>96</v>
      </c>
      <c r="G137" s="7" t="s">
        <v>546</v>
      </c>
      <c r="H137" s="8"/>
      <c r="I137" s="8"/>
      <c r="J137" s="15">
        <f t="shared" si="3"/>
        <v>0</v>
      </c>
      <c r="K137" s="7"/>
    </row>
    <row r="138" ht="93" customHeight="1" spans="1:11">
      <c r="A138" s="5">
        <v>132</v>
      </c>
      <c r="B138" s="6" t="s">
        <v>547</v>
      </c>
      <c r="C138" s="6" t="s">
        <v>548</v>
      </c>
      <c r="D138" s="6" t="s">
        <v>549</v>
      </c>
      <c r="E138" s="6"/>
      <c r="F138" s="5" t="s">
        <v>96</v>
      </c>
      <c r="G138" s="7" t="s">
        <v>532</v>
      </c>
      <c r="H138" s="8"/>
      <c r="I138" s="8"/>
      <c r="J138" s="15">
        <f t="shared" si="3"/>
        <v>0</v>
      </c>
      <c r="K138" s="7"/>
    </row>
    <row r="139" ht="18" customHeight="1" spans="1:13">
      <c r="A139" s="4" t="s">
        <v>550</v>
      </c>
      <c r="B139" s="4"/>
      <c r="C139" s="4"/>
      <c r="D139" s="4"/>
      <c r="E139" s="4"/>
      <c r="F139" s="4"/>
      <c r="G139" s="4"/>
      <c r="H139" s="4"/>
      <c r="I139" s="4"/>
      <c r="J139" s="16">
        <f>SUM(J7:J138)</f>
        <v>0</v>
      </c>
      <c r="K139" s="7"/>
      <c r="L139" s="23"/>
      <c r="M139" s="24"/>
    </row>
  </sheetData>
  <sheetProtection password="C6EF" sheet="1" objects="1"/>
  <mergeCells count="277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H104:I104"/>
    <mergeCell ref="D105:E105"/>
    <mergeCell ref="H105:I105"/>
    <mergeCell ref="D106:E106"/>
    <mergeCell ref="H106:I106"/>
    <mergeCell ref="D107:E107"/>
    <mergeCell ref="H107:I107"/>
    <mergeCell ref="D108:E108"/>
    <mergeCell ref="H108:I108"/>
    <mergeCell ref="D109:E109"/>
    <mergeCell ref="H109:I109"/>
    <mergeCell ref="D110:E110"/>
    <mergeCell ref="H110:I110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D120:E120"/>
    <mergeCell ref="H120:I120"/>
    <mergeCell ref="D121:E121"/>
    <mergeCell ref="H121:I121"/>
    <mergeCell ref="D122:E122"/>
    <mergeCell ref="H122:I122"/>
    <mergeCell ref="D123:E123"/>
    <mergeCell ref="H123:I123"/>
    <mergeCell ref="D124:E124"/>
    <mergeCell ref="H124:I124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D129:E129"/>
    <mergeCell ref="H129:I129"/>
    <mergeCell ref="D130:E130"/>
    <mergeCell ref="H130:I130"/>
    <mergeCell ref="D131:E131"/>
    <mergeCell ref="H131:I131"/>
    <mergeCell ref="D132:E132"/>
    <mergeCell ref="H132:I132"/>
    <mergeCell ref="D133:E133"/>
    <mergeCell ref="H133:I133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D138:E138"/>
    <mergeCell ref="H138:I138"/>
    <mergeCell ref="A139:I139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8055555555556" right="0.118055555555556" top="0.59375" bottom="0" header="0.59375" footer="0"/>
  <pageSetup paperSize="9" scale="93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7"/>
  <sheetViews>
    <sheetView showGridLines="0" view="pageBreakPreview" zoomScaleNormal="100" zoomScaleSheetLayoutView="100" topLeftCell="A112" workbookViewId="0">
      <selection activeCell="A116" sqref="A116:K116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551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552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81.75" customHeight="1" spans="1:11">
      <c r="A7" s="5">
        <v>1</v>
      </c>
      <c r="B7" s="6" t="s">
        <v>553</v>
      </c>
      <c r="C7" s="6" t="s">
        <v>554</v>
      </c>
      <c r="D7" s="6" t="s">
        <v>555</v>
      </c>
      <c r="E7" s="6"/>
      <c r="F7" s="5" t="s">
        <v>556</v>
      </c>
      <c r="G7" s="7" t="s">
        <v>7</v>
      </c>
      <c r="H7" s="8"/>
      <c r="I7" s="8"/>
      <c r="J7" s="15">
        <f t="shared" ref="J7:J70" si="0">IF(G7&lt;&gt;0,ROUND(G7*ROUND(H7,2),2),"")</f>
        <v>0</v>
      </c>
      <c r="K7" s="7"/>
    </row>
    <row r="8" ht="81.75" customHeight="1" spans="1:11">
      <c r="A8" s="5">
        <v>2</v>
      </c>
      <c r="B8" s="6" t="s">
        <v>557</v>
      </c>
      <c r="C8" s="6" t="s">
        <v>554</v>
      </c>
      <c r="D8" s="6" t="s">
        <v>558</v>
      </c>
      <c r="E8" s="6"/>
      <c r="F8" s="5" t="s">
        <v>556</v>
      </c>
      <c r="G8" s="7" t="s">
        <v>7</v>
      </c>
      <c r="H8" s="8"/>
      <c r="I8" s="8"/>
      <c r="J8" s="15">
        <f t="shared" si="0"/>
        <v>0</v>
      </c>
      <c r="K8" s="7"/>
    </row>
    <row r="9" ht="81.75" customHeight="1" spans="1:11">
      <c r="A9" s="5">
        <v>3</v>
      </c>
      <c r="B9" s="6" t="s">
        <v>559</v>
      </c>
      <c r="C9" s="6" t="s">
        <v>554</v>
      </c>
      <c r="D9" s="6" t="s">
        <v>560</v>
      </c>
      <c r="E9" s="6"/>
      <c r="F9" s="5" t="s">
        <v>556</v>
      </c>
      <c r="G9" s="7" t="s">
        <v>7</v>
      </c>
      <c r="H9" s="8"/>
      <c r="I9" s="8"/>
      <c r="J9" s="15">
        <f t="shared" si="0"/>
        <v>0</v>
      </c>
      <c r="K9" s="7"/>
    </row>
    <row r="10" ht="115.5" customHeight="1" spans="1:11">
      <c r="A10" s="5">
        <v>4</v>
      </c>
      <c r="B10" s="6" t="s">
        <v>561</v>
      </c>
      <c r="C10" s="6" t="s">
        <v>554</v>
      </c>
      <c r="D10" s="6" t="s">
        <v>562</v>
      </c>
      <c r="E10" s="6"/>
      <c r="F10" s="5" t="s">
        <v>556</v>
      </c>
      <c r="G10" s="7" t="s">
        <v>7</v>
      </c>
      <c r="H10" s="8"/>
      <c r="I10" s="8"/>
      <c r="J10" s="15">
        <f t="shared" si="0"/>
        <v>0</v>
      </c>
      <c r="K10" s="7"/>
    </row>
    <row r="11" ht="70.5" customHeight="1" spans="1:11">
      <c r="A11" s="5">
        <v>5</v>
      </c>
      <c r="B11" s="6" t="s">
        <v>563</v>
      </c>
      <c r="C11" s="6" t="s">
        <v>554</v>
      </c>
      <c r="D11" s="6" t="s">
        <v>564</v>
      </c>
      <c r="E11" s="6"/>
      <c r="F11" s="5" t="s">
        <v>556</v>
      </c>
      <c r="G11" s="7" t="s">
        <v>7</v>
      </c>
      <c r="H11" s="8"/>
      <c r="I11" s="8"/>
      <c r="J11" s="15">
        <f t="shared" si="0"/>
        <v>0</v>
      </c>
      <c r="K11" s="7"/>
    </row>
    <row r="12" ht="70.5" customHeight="1" spans="1:11">
      <c r="A12" s="5">
        <v>6</v>
      </c>
      <c r="B12" s="6" t="s">
        <v>565</v>
      </c>
      <c r="C12" s="6" t="s">
        <v>554</v>
      </c>
      <c r="D12" s="6" t="s">
        <v>566</v>
      </c>
      <c r="E12" s="6"/>
      <c r="F12" s="5" t="s">
        <v>556</v>
      </c>
      <c r="G12" s="7" t="s">
        <v>7</v>
      </c>
      <c r="H12" s="8"/>
      <c r="I12" s="8"/>
      <c r="J12" s="15">
        <f t="shared" si="0"/>
        <v>0</v>
      </c>
      <c r="K12" s="7"/>
    </row>
    <row r="13" ht="59.25" customHeight="1" spans="1:11">
      <c r="A13" s="5">
        <v>7</v>
      </c>
      <c r="B13" s="6" t="s">
        <v>567</v>
      </c>
      <c r="C13" s="6" t="s">
        <v>554</v>
      </c>
      <c r="D13" s="6" t="s">
        <v>568</v>
      </c>
      <c r="E13" s="6"/>
      <c r="F13" s="5" t="s">
        <v>556</v>
      </c>
      <c r="G13" s="7" t="s">
        <v>7</v>
      </c>
      <c r="H13" s="8"/>
      <c r="I13" s="8"/>
      <c r="J13" s="15">
        <f t="shared" si="0"/>
        <v>0</v>
      </c>
      <c r="K13" s="7"/>
    </row>
    <row r="14" ht="59.25" customHeight="1" spans="1:11">
      <c r="A14" s="5">
        <v>8</v>
      </c>
      <c r="B14" s="6" t="s">
        <v>569</v>
      </c>
      <c r="C14" s="6" t="s">
        <v>570</v>
      </c>
      <c r="D14" s="6" t="s">
        <v>571</v>
      </c>
      <c r="E14" s="6"/>
      <c r="F14" s="5" t="s">
        <v>456</v>
      </c>
      <c r="G14" s="7" t="s">
        <v>572</v>
      </c>
      <c r="H14" s="8"/>
      <c r="I14" s="8"/>
      <c r="J14" s="15">
        <f t="shared" si="0"/>
        <v>0</v>
      </c>
      <c r="K14" s="7"/>
    </row>
    <row r="15" ht="59.25" customHeight="1" spans="1:11">
      <c r="A15" s="5">
        <v>9</v>
      </c>
      <c r="B15" s="6" t="s">
        <v>573</v>
      </c>
      <c r="C15" s="6" t="s">
        <v>570</v>
      </c>
      <c r="D15" s="6" t="s">
        <v>574</v>
      </c>
      <c r="E15" s="6"/>
      <c r="F15" s="5" t="s">
        <v>456</v>
      </c>
      <c r="G15" s="7" t="s">
        <v>490</v>
      </c>
      <c r="H15" s="8"/>
      <c r="I15" s="8"/>
      <c r="J15" s="15">
        <f t="shared" si="0"/>
        <v>0</v>
      </c>
      <c r="K15" s="7"/>
    </row>
    <row r="16" ht="59.25" customHeight="1" spans="1:11">
      <c r="A16" s="5">
        <v>10</v>
      </c>
      <c r="B16" s="6" t="s">
        <v>575</v>
      </c>
      <c r="C16" s="6" t="s">
        <v>570</v>
      </c>
      <c r="D16" s="6" t="s">
        <v>576</v>
      </c>
      <c r="E16" s="6"/>
      <c r="F16" s="5" t="s">
        <v>456</v>
      </c>
      <c r="G16" s="7" t="s">
        <v>577</v>
      </c>
      <c r="H16" s="8"/>
      <c r="I16" s="8"/>
      <c r="J16" s="15">
        <f t="shared" si="0"/>
        <v>0</v>
      </c>
      <c r="K16" s="7"/>
    </row>
    <row r="17" ht="59.25" customHeight="1" spans="1:11">
      <c r="A17" s="5">
        <v>11</v>
      </c>
      <c r="B17" s="6" t="s">
        <v>578</v>
      </c>
      <c r="C17" s="6" t="s">
        <v>579</v>
      </c>
      <c r="D17" s="6" t="s">
        <v>580</v>
      </c>
      <c r="E17" s="6"/>
      <c r="F17" s="5" t="s">
        <v>456</v>
      </c>
      <c r="G17" s="7" t="s">
        <v>581</v>
      </c>
      <c r="H17" s="8"/>
      <c r="I17" s="8"/>
      <c r="J17" s="15">
        <f t="shared" si="0"/>
        <v>0</v>
      </c>
      <c r="K17" s="7"/>
    </row>
    <row r="18" ht="59.25" customHeight="1" spans="1:11">
      <c r="A18" s="5">
        <v>12</v>
      </c>
      <c r="B18" s="6" t="s">
        <v>582</v>
      </c>
      <c r="C18" s="6" t="s">
        <v>579</v>
      </c>
      <c r="D18" s="6" t="s">
        <v>583</v>
      </c>
      <c r="E18" s="6"/>
      <c r="F18" s="5" t="s">
        <v>456</v>
      </c>
      <c r="G18" s="7" t="s">
        <v>10</v>
      </c>
      <c r="H18" s="8"/>
      <c r="I18" s="8"/>
      <c r="J18" s="15">
        <f t="shared" si="0"/>
        <v>0</v>
      </c>
      <c r="K18" s="7"/>
    </row>
    <row r="19" ht="48" customHeight="1" spans="1:11">
      <c r="A19" s="5">
        <v>13</v>
      </c>
      <c r="B19" s="6" t="s">
        <v>584</v>
      </c>
      <c r="C19" s="6" t="s">
        <v>585</v>
      </c>
      <c r="D19" s="6" t="s">
        <v>586</v>
      </c>
      <c r="E19" s="6"/>
      <c r="F19" s="5" t="s">
        <v>456</v>
      </c>
      <c r="G19" s="7" t="s">
        <v>587</v>
      </c>
      <c r="H19" s="8"/>
      <c r="I19" s="8"/>
      <c r="J19" s="15">
        <f t="shared" si="0"/>
        <v>0</v>
      </c>
      <c r="K19" s="7"/>
    </row>
    <row r="20" ht="70.5" customHeight="1" spans="1:11">
      <c r="A20" s="5">
        <v>14</v>
      </c>
      <c r="B20" s="6" t="s">
        <v>588</v>
      </c>
      <c r="C20" s="6" t="s">
        <v>589</v>
      </c>
      <c r="D20" s="6" t="s">
        <v>590</v>
      </c>
      <c r="E20" s="6"/>
      <c r="F20" s="5" t="s">
        <v>591</v>
      </c>
      <c r="G20" s="7" t="s">
        <v>592</v>
      </c>
      <c r="H20" s="8"/>
      <c r="I20" s="8"/>
      <c r="J20" s="15">
        <f t="shared" si="0"/>
        <v>0</v>
      </c>
      <c r="K20" s="7"/>
    </row>
    <row r="21" ht="59.25" customHeight="1" spans="1:11">
      <c r="A21" s="5">
        <v>15</v>
      </c>
      <c r="B21" s="6" t="s">
        <v>593</v>
      </c>
      <c r="C21" s="6" t="s">
        <v>594</v>
      </c>
      <c r="D21" s="6" t="s">
        <v>595</v>
      </c>
      <c r="E21" s="6"/>
      <c r="F21" s="5" t="s">
        <v>591</v>
      </c>
      <c r="G21" s="7" t="s">
        <v>596</v>
      </c>
      <c r="H21" s="8"/>
      <c r="I21" s="8"/>
      <c r="J21" s="15">
        <f t="shared" si="0"/>
        <v>0</v>
      </c>
      <c r="K21" s="7"/>
    </row>
    <row r="22" ht="70.5" customHeight="1" spans="1:11">
      <c r="A22" s="5">
        <v>16</v>
      </c>
      <c r="B22" s="6" t="s">
        <v>597</v>
      </c>
      <c r="C22" s="6" t="s">
        <v>598</v>
      </c>
      <c r="D22" s="6" t="s">
        <v>599</v>
      </c>
      <c r="E22" s="6"/>
      <c r="F22" s="5" t="s">
        <v>591</v>
      </c>
      <c r="G22" s="7" t="s">
        <v>572</v>
      </c>
      <c r="H22" s="8"/>
      <c r="I22" s="8"/>
      <c r="J22" s="15">
        <f t="shared" si="0"/>
        <v>0</v>
      </c>
      <c r="K22" s="7"/>
    </row>
    <row r="23" ht="70.5" customHeight="1" spans="1:11">
      <c r="A23" s="5">
        <v>17</v>
      </c>
      <c r="B23" s="6" t="s">
        <v>600</v>
      </c>
      <c r="C23" s="6" t="s">
        <v>594</v>
      </c>
      <c r="D23" s="6" t="s">
        <v>601</v>
      </c>
      <c r="E23" s="6"/>
      <c r="F23" s="5" t="s">
        <v>591</v>
      </c>
      <c r="G23" s="7" t="s">
        <v>32</v>
      </c>
      <c r="H23" s="8"/>
      <c r="I23" s="8"/>
      <c r="J23" s="15">
        <f t="shared" si="0"/>
        <v>0</v>
      </c>
      <c r="K23" s="7"/>
    </row>
    <row r="24" ht="59.25" customHeight="1" spans="1:11">
      <c r="A24" s="5">
        <v>18</v>
      </c>
      <c r="B24" s="6" t="s">
        <v>602</v>
      </c>
      <c r="C24" s="6" t="s">
        <v>603</v>
      </c>
      <c r="D24" s="6" t="s">
        <v>604</v>
      </c>
      <c r="E24" s="6"/>
      <c r="F24" s="5" t="s">
        <v>591</v>
      </c>
      <c r="G24" s="7" t="s">
        <v>592</v>
      </c>
      <c r="H24" s="8"/>
      <c r="I24" s="8"/>
      <c r="J24" s="15">
        <f t="shared" si="0"/>
        <v>0</v>
      </c>
      <c r="K24" s="7"/>
    </row>
    <row r="25" ht="70.5" customHeight="1" spans="1:11">
      <c r="A25" s="5">
        <v>19</v>
      </c>
      <c r="B25" s="6" t="s">
        <v>605</v>
      </c>
      <c r="C25" s="6" t="s">
        <v>589</v>
      </c>
      <c r="D25" s="6" t="s">
        <v>606</v>
      </c>
      <c r="E25" s="6"/>
      <c r="F25" s="5" t="s">
        <v>591</v>
      </c>
      <c r="G25" s="7" t="s">
        <v>607</v>
      </c>
      <c r="H25" s="8"/>
      <c r="I25" s="8"/>
      <c r="J25" s="15">
        <f t="shared" si="0"/>
        <v>0</v>
      </c>
      <c r="K25" s="7"/>
    </row>
    <row r="26" ht="48" customHeight="1" spans="1:11">
      <c r="A26" s="5">
        <v>20</v>
      </c>
      <c r="B26" s="6" t="s">
        <v>608</v>
      </c>
      <c r="C26" s="6" t="s">
        <v>585</v>
      </c>
      <c r="D26" s="6" t="s">
        <v>586</v>
      </c>
      <c r="E26" s="6"/>
      <c r="F26" s="5" t="s">
        <v>456</v>
      </c>
      <c r="G26" s="7" t="s">
        <v>609</v>
      </c>
      <c r="H26" s="8"/>
      <c r="I26" s="8"/>
      <c r="J26" s="15">
        <f t="shared" si="0"/>
        <v>0</v>
      </c>
      <c r="K26" s="7"/>
    </row>
    <row r="27" ht="70.5" customHeight="1" spans="1:11">
      <c r="A27" s="5">
        <v>21</v>
      </c>
      <c r="B27" s="6" t="s">
        <v>610</v>
      </c>
      <c r="C27" s="6" t="s">
        <v>611</v>
      </c>
      <c r="D27" s="6" t="s">
        <v>612</v>
      </c>
      <c r="E27" s="6"/>
      <c r="F27" s="5" t="s">
        <v>333</v>
      </c>
      <c r="G27" s="7" t="s">
        <v>613</v>
      </c>
      <c r="H27" s="8"/>
      <c r="I27" s="8"/>
      <c r="J27" s="15">
        <f t="shared" si="0"/>
        <v>0</v>
      </c>
      <c r="K27" s="7"/>
    </row>
    <row r="28" ht="48" customHeight="1" spans="1:11">
      <c r="A28" s="5">
        <v>22</v>
      </c>
      <c r="B28" s="6" t="s">
        <v>614</v>
      </c>
      <c r="C28" s="6" t="s">
        <v>615</v>
      </c>
      <c r="D28" s="6" t="s">
        <v>616</v>
      </c>
      <c r="E28" s="6"/>
      <c r="F28" s="5" t="s">
        <v>461</v>
      </c>
      <c r="G28" s="7" t="s">
        <v>7</v>
      </c>
      <c r="H28" s="8"/>
      <c r="I28" s="8"/>
      <c r="J28" s="15">
        <f t="shared" si="0"/>
        <v>0</v>
      </c>
      <c r="K28" s="7"/>
    </row>
    <row r="29" ht="70.5" customHeight="1" spans="1:11">
      <c r="A29" s="5">
        <v>23</v>
      </c>
      <c r="B29" s="6" t="s">
        <v>617</v>
      </c>
      <c r="C29" s="6" t="s">
        <v>618</v>
      </c>
      <c r="D29" s="6" t="s">
        <v>619</v>
      </c>
      <c r="E29" s="6"/>
      <c r="F29" s="5" t="s">
        <v>620</v>
      </c>
      <c r="G29" s="7" t="s">
        <v>621</v>
      </c>
      <c r="H29" s="8"/>
      <c r="I29" s="8"/>
      <c r="J29" s="15">
        <f t="shared" si="0"/>
        <v>0</v>
      </c>
      <c r="K29" s="7"/>
    </row>
    <row r="30" ht="70.5" customHeight="1" spans="1:11">
      <c r="A30" s="5">
        <v>24</v>
      </c>
      <c r="B30" s="6" t="s">
        <v>622</v>
      </c>
      <c r="C30" s="6" t="s">
        <v>623</v>
      </c>
      <c r="D30" s="6" t="s">
        <v>624</v>
      </c>
      <c r="E30" s="6"/>
      <c r="F30" s="5" t="s">
        <v>333</v>
      </c>
      <c r="G30" s="7" t="s">
        <v>625</v>
      </c>
      <c r="H30" s="8"/>
      <c r="I30" s="8"/>
      <c r="J30" s="15">
        <f t="shared" si="0"/>
        <v>0</v>
      </c>
      <c r="K30" s="7"/>
    </row>
    <row r="31" ht="70.5" customHeight="1" spans="1:11">
      <c r="A31" s="5">
        <v>25</v>
      </c>
      <c r="B31" s="6" t="s">
        <v>626</v>
      </c>
      <c r="C31" s="6" t="s">
        <v>623</v>
      </c>
      <c r="D31" s="6" t="s">
        <v>627</v>
      </c>
      <c r="E31" s="6"/>
      <c r="F31" s="5" t="s">
        <v>333</v>
      </c>
      <c r="G31" s="7" t="s">
        <v>628</v>
      </c>
      <c r="H31" s="8"/>
      <c r="I31" s="8"/>
      <c r="J31" s="15">
        <f t="shared" si="0"/>
        <v>0</v>
      </c>
      <c r="K31" s="7"/>
    </row>
    <row r="32" ht="70.5" customHeight="1" spans="1:11">
      <c r="A32" s="5">
        <v>26</v>
      </c>
      <c r="B32" s="6" t="s">
        <v>629</v>
      </c>
      <c r="C32" s="6" t="s">
        <v>623</v>
      </c>
      <c r="D32" s="6" t="s">
        <v>630</v>
      </c>
      <c r="E32" s="6"/>
      <c r="F32" s="5" t="s">
        <v>333</v>
      </c>
      <c r="G32" s="7" t="s">
        <v>631</v>
      </c>
      <c r="H32" s="8"/>
      <c r="I32" s="8"/>
      <c r="J32" s="15">
        <f t="shared" si="0"/>
        <v>0</v>
      </c>
      <c r="K32" s="7"/>
    </row>
    <row r="33" ht="70.5" customHeight="1" spans="1:11">
      <c r="A33" s="5">
        <v>27</v>
      </c>
      <c r="B33" s="6" t="s">
        <v>632</v>
      </c>
      <c r="C33" s="6" t="s">
        <v>633</v>
      </c>
      <c r="D33" s="6" t="s">
        <v>634</v>
      </c>
      <c r="E33" s="6"/>
      <c r="F33" s="5" t="s">
        <v>333</v>
      </c>
      <c r="G33" s="7" t="s">
        <v>635</v>
      </c>
      <c r="H33" s="8"/>
      <c r="I33" s="8"/>
      <c r="J33" s="15">
        <f t="shared" si="0"/>
        <v>0</v>
      </c>
      <c r="K33" s="7"/>
    </row>
    <row r="34" ht="70.5" customHeight="1" spans="1:11">
      <c r="A34" s="5">
        <v>28</v>
      </c>
      <c r="B34" s="6" t="s">
        <v>636</v>
      </c>
      <c r="C34" s="6" t="s">
        <v>633</v>
      </c>
      <c r="D34" s="6" t="s">
        <v>637</v>
      </c>
      <c r="E34" s="6"/>
      <c r="F34" s="5" t="s">
        <v>333</v>
      </c>
      <c r="G34" s="7" t="s">
        <v>638</v>
      </c>
      <c r="H34" s="8"/>
      <c r="I34" s="8"/>
      <c r="J34" s="15">
        <f t="shared" si="0"/>
        <v>0</v>
      </c>
      <c r="K34" s="7"/>
    </row>
    <row r="35" ht="70.5" customHeight="1" spans="1:11">
      <c r="A35" s="5">
        <v>29</v>
      </c>
      <c r="B35" s="6" t="s">
        <v>639</v>
      </c>
      <c r="C35" s="6" t="s">
        <v>633</v>
      </c>
      <c r="D35" s="6" t="s">
        <v>640</v>
      </c>
      <c r="E35" s="6"/>
      <c r="F35" s="5" t="s">
        <v>333</v>
      </c>
      <c r="G35" s="7" t="s">
        <v>641</v>
      </c>
      <c r="H35" s="8"/>
      <c r="I35" s="8"/>
      <c r="J35" s="15">
        <f t="shared" si="0"/>
        <v>0</v>
      </c>
      <c r="K35" s="7"/>
    </row>
    <row r="36" ht="70.5" customHeight="1" spans="1:11">
      <c r="A36" s="5">
        <v>30</v>
      </c>
      <c r="B36" s="6" t="s">
        <v>642</v>
      </c>
      <c r="C36" s="6" t="s">
        <v>633</v>
      </c>
      <c r="D36" s="6" t="s">
        <v>643</v>
      </c>
      <c r="E36" s="6"/>
      <c r="F36" s="5" t="s">
        <v>333</v>
      </c>
      <c r="G36" s="7" t="s">
        <v>644</v>
      </c>
      <c r="H36" s="8"/>
      <c r="I36" s="8"/>
      <c r="J36" s="15">
        <f t="shared" si="0"/>
        <v>0</v>
      </c>
      <c r="K36" s="7"/>
    </row>
    <row r="37" ht="70.5" customHeight="1" spans="1:11">
      <c r="A37" s="5">
        <v>31</v>
      </c>
      <c r="B37" s="6" t="s">
        <v>645</v>
      </c>
      <c r="C37" s="6" t="s">
        <v>633</v>
      </c>
      <c r="D37" s="6" t="s">
        <v>646</v>
      </c>
      <c r="E37" s="6"/>
      <c r="F37" s="5" t="s">
        <v>333</v>
      </c>
      <c r="G37" s="7" t="s">
        <v>647</v>
      </c>
      <c r="H37" s="8"/>
      <c r="I37" s="8"/>
      <c r="J37" s="15">
        <f t="shared" si="0"/>
        <v>0</v>
      </c>
      <c r="K37" s="7"/>
    </row>
    <row r="38" ht="59.25" customHeight="1" spans="1:11">
      <c r="A38" s="5">
        <v>32</v>
      </c>
      <c r="B38" s="6" t="s">
        <v>648</v>
      </c>
      <c r="C38" s="6" t="s">
        <v>649</v>
      </c>
      <c r="D38" s="6" t="s">
        <v>650</v>
      </c>
      <c r="E38" s="6"/>
      <c r="F38" s="5" t="s">
        <v>333</v>
      </c>
      <c r="G38" s="7" t="s">
        <v>651</v>
      </c>
      <c r="H38" s="8"/>
      <c r="I38" s="8"/>
      <c r="J38" s="15">
        <f t="shared" si="0"/>
        <v>0</v>
      </c>
      <c r="K38" s="7"/>
    </row>
    <row r="39" ht="70.5" customHeight="1" spans="1:11">
      <c r="A39" s="5">
        <v>33</v>
      </c>
      <c r="B39" s="6" t="s">
        <v>652</v>
      </c>
      <c r="C39" s="6" t="s">
        <v>653</v>
      </c>
      <c r="D39" s="6" t="s">
        <v>654</v>
      </c>
      <c r="E39" s="6"/>
      <c r="F39" s="5" t="s">
        <v>333</v>
      </c>
      <c r="G39" s="7" t="s">
        <v>655</v>
      </c>
      <c r="H39" s="8"/>
      <c r="I39" s="8"/>
      <c r="J39" s="15">
        <f t="shared" si="0"/>
        <v>0</v>
      </c>
      <c r="K39" s="7"/>
    </row>
    <row r="40" ht="70.5" customHeight="1" spans="1:11">
      <c r="A40" s="5">
        <v>34</v>
      </c>
      <c r="B40" s="6" t="s">
        <v>656</v>
      </c>
      <c r="C40" s="6" t="s">
        <v>657</v>
      </c>
      <c r="D40" s="6" t="s">
        <v>658</v>
      </c>
      <c r="E40" s="6"/>
      <c r="F40" s="5" t="s">
        <v>333</v>
      </c>
      <c r="G40" s="7" t="s">
        <v>659</v>
      </c>
      <c r="H40" s="8"/>
      <c r="I40" s="8"/>
      <c r="J40" s="15">
        <f t="shared" si="0"/>
        <v>0</v>
      </c>
      <c r="K40" s="7"/>
    </row>
    <row r="41" ht="59.25" customHeight="1" spans="1:11">
      <c r="A41" s="5">
        <v>35</v>
      </c>
      <c r="B41" s="6" t="s">
        <v>660</v>
      </c>
      <c r="C41" s="6" t="s">
        <v>661</v>
      </c>
      <c r="D41" s="6" t="s">
        <v>662</v>
      </c>
      <c r="E41" s="6"/>
      <c r="F41" s="5" t="s">
        <v>456</v>
      </c>
      <c r="G41" s="7" t="s">
        <v>7</v>
      </c>
      <c r="H41" s="8"/>
      <c r="I41" s="8"/>
      <c r="J41" s="15">
        <f t="shared" si="0"/>
        <v>0</v>
      </c>
      <c r="K41" s="7"/>
    </row>
    <row r="42" ht="59.25" customHeight="1" spans="1:11">
      <c r="A42" s="5">
        <v>36</v>
      </c>
      <c r="B42" s="6" t="s">
        <v>663</v>
      </c>
      <c r="C42" s="6" t="s">
        <v>661</v>
      </c>
      <c r="D42" s="6" t="s">
        <v>664</v>
      </c>
      <c r="E42" s="6"/>
      <c r="F42" s="5" t="s">
        <v>456</v>
      </c>
      <c r="G42" s="7" t="s">
        <v>10</v>
      </c>
      <c r="H42" s="8"/>
      <c r="I42" s="8"/>
      <c r="J42" s="15">
        <f t="shared" si="0"/>
        <v>0</v>
      </c>
      <c r="K42" s="7"/>
    </row>
    <row r="43" ht="48" customHeight="1" spans="1:11">
      <c r="A43" s="5">
        <v>37</v>
      </c>
      <c r="B43" s="6" t="s">
        <v>665</v>
      </c>
      <c r="C43" s="6" t="s">
        <v>666</v>
      </c>
      <c r="D43" s="6" t="s">
        <v>667</v>
      </c>
      <c r="E43" s="6"/>
      <c r="F43" s="5" t="s">
        <v>668</v>
      </c>
      <c r="G43" s="7" t="s">
        <v>7</v>
      </c>
      <c r="H43" s="8"/>
      <c r="I43" s="8"/>
      <c r="J43" s="15">
        <f t="shared" si="0"/>
        <v>0</v>
      </c>
      <c r="K43" s="7"/>
    </row>
    <row r="44" ht="36.75" customHeight="1" spans="1:11">
      <c r="A44" s="5">
        <v>38</v>
      </c>
      <c r="B44" s="6" t="s">
        <v>669</v>
      </c>
      <c r="C44" s="6" t="s">
        <v>670</v>
      </c>
      <c r="D44" s="6" t="s">
        <v>671</v>
      </c>
      <c r="E44" s="6"/>
      <c r="F44" s="5" t="s">
        <v>668</v>
      </c>
      <c r="G44" s="7" t="s">
        <v>7</v>
      </c>
      <c r="H44" s="8"/>
      <c r="I44" s="8"/>
      <c r="J44" s="15">
        <f t="shared" si="0"/>
        <v>0</v>
      </c>
      <c r="K44" s="7"/>
    </row>
    <row r="45" ht="59.25" customHeight="1" spans="1:11">
      <c r="A45" s="5">
        <v>39</v>
      </c>
      <c r="B45" s="6" t="s">
        <v>672</v>
      </c>
      <c r="C45" s="6" t="s">
        <v>673</v>
      </c>
      <c r="D45" s="6" t="s">
        <v>674</v>
      </c>
      <c r="E45" s="6"/>
      <c r="F45" s="5" t="s">
        <v>456</v>
      </c>
      <c r="G45" s="7" t="s">
        <v>7</v>
      </c>
      <c r="H45" s="8"/>
      <c r="I45" s="8"/>
      <c r="J45" s="15">
        <f t="shared" si="0"/>
        <v>0</v>
      </c>
      <c r="K45" s="7"/>
    </row>
    <row r="46" ht="59.25" customHeight="1" spans="1:11">
      <c r="A46" s="5">
        <v>40</v>
      </c>
      <c r="B46" s="6" t="s">
        <v>675</v>
      </c>
      <c r="C46" s="6" t="s">
        <v>673</v>
      </c>
      <c r="D46" s="6" t="s">
        <v>676</v>
      </c>
      <c r="E46" s="6"/>
      <c r="F46" s="5" t="s">
        <v>456</v>
      </c>
      <c r="G46" s="7" t="s">
        <v>7</v>
      </c>
      <c r="H46" s="8"/>
      <c r="I46" s="8"/>
      <c r="J46" s="15">
        <f t="shared" si="0"/>
        <v>0</v>
      </c>
      <c r="K46" s="7"/>
    </row>
    <row r="47" ht="48" customHeight="1" spans="1:11">
      <c r="A47" s="5">
        <v>41</v>
      </c>
      <c r="B47" s="6" t="s">
        <v>677</v>
      </c>
      <c r="C47" s="6" t="s">
        <v>678</v>
      </c>
      <c r="D47" s="6" t="s">
        <v>679</v>
      </c>
      <c r="E47" s="6"/>
      <c r="F47" s="5" t="s">
        <v>456</v>
      </c>
      <c r="G47" s="7" t="s">
        <v>680</v>
      </c>
      <c r="H47" s="8"/>
      <c r="I47" s="8"/>
      <c r="J47" s="15">
        <f t="shared" si="0"/>
        <v>0</v>
      </c>
      <c r="K47" s="7"/>
    </row>
    <row r="48" ht="48" customHeight="1" spans="1:11">
      <c r="A48" s="5">
        <v>42</v>
      </c>
      <c r="B48" s="6" t="s">
        <v>681</v>
      </c>
      <c r="C48" s="6" t="s">
        <v>678</v>
      </c>
      <c r="D48" s="6" t="s">
        <v>682</v>
      </c>
      <c r="E48" s="6"/>
      <c r="F48" s="5" t="s">
        <v>456</v>
      </c>
      <c r="G48" s="7" t="s">
        <v>680</v>
      </c>
      <c r="H48" s="8"/>
      <c r="I48" s="8"/>
      <c r="J48" s="15">
        <f t="shared" si="0"/>
        <v>0</v>
      </c>
      <c r="K48" s="7"/>
    </row>
    <row r="49" ht="48" customHeight="1" spans="1:11">
      <c r="A49" s="5">
        <v>43</v>
      </c>
      <c r="B49" s="6" t="s">
        <v>683</v>
      </c>
      <c r="C49" s="6" t="s">
        <v>678</v>
      </c>
      <c r="D49" s="6" t="s">
        <v>684</v>
      </c>
      <c r="E49" s="6"/>
      <c r="F49" s="5" t="s">
        <v>456</v>
      </c>
      <c r="G49" s="7" t="s">
        <v>7</v>
      </c>
      <c r="H49" s="8"/>
      <c r="I49" s="8"/>
      <c r="J49" s="15">
        <f t="shared" si="0"/>
        <v>0</v>
      </c>
      <c r="K49" s="7"/>
    </row>
    <row r="50" ht="48" customHeight="1" spans="1:11">
      <c r="A50" s="5">
        <v>44</v>
      </c>
      <c r="B50" s="6" t="s">
        <v>685</v>
      </c>
      <c r="C50" s="6" t="s">
        <v>585</v>
      </c>
      <c r="D50" s="6" t="s">
        <v>586</v>
      </c>
      <c r="E50" s="6"/>
      <c r="F50" s="5" t="s">
        <v>456</v>
      </c>
      <c r="G50" s="7" t="s">
        <v>686</v>
      </c>
      <c r="H50" s="8"/>
      <c r="I50" s="8"/>
      <c r="J50" s="15">
        <f t="shared" si="0"/>
        <v>0</v>
      </c>
      <c r="K50" s="7"/>
    </row>
    <row r="51" ht="70.5" customHeight="1" spans="1:11">
      <c r="A51" s="5">
        <v>45</v>
      </c>
      <c r="B51" s="6" t="s">
        <v>687</v>
      </c>
      <c r="C51" s="6" t="s">
        <v>611</v>
      </c>
      <c r="D51" s="6" t="s">
        <v>688</v>
      </c>
      <c r="E51" s="6"/>
      <c r="F51" s="5" t="s">
        <v>333</v>
      </c>
      <c r="G51" s="7" t="s">
        <v>689</v>
      </c>
      <c r="H51" s="8"/>
      <c r="I51" s="8"/>
      <c r="J51" s="15">
        <f t="shared" si="0"/>
        <v>0</v>
      </c>
      <c r="K51" s="7"/>
    </row>
    <row r="52" ht="48" customHeight="1" spans="1:11">
      <c r="A52" s="5">
        <v>46</v>
      </c>
      <c r="B52" s="6" t="s">
        <v>690</v>
      </c>
      <c r="C52" s="6" t="s">
        <v>615</v>
      </c>
      <c r="D52" s="6" t="s">
        <v>616</v>
      </c>
      <c r="E52" s="6"/>
      <c r="F52" s="5" t="s">
        <v>461</v>
      </c>
      <c r="G52" s="7" t="s">
        <v>7</v>
      </c>
      <c r="H52" s="8"/>
      <c r="I52" s="8"/>
      <c r="J52" s="15">
        <f t="shared" si="0"/>
        <v>0</v>
      </c>
      <c r="K52" s="7"/>
    </row>
    <row r="53" ht="70.5" customHeight="1" spans="1:11">
      <c r="A53" s="5">
        <v>47</v>
      </c>
      <c r="B53" s="6" t="s">
        <v>691</v>
      </c>
      <c r="C53" s="6" t="s">
        <v>618</v>
      </c>
      <c r="D53" s="6" t="s">
        <v>619</v>
      </c>
      <c r="E53" s="6"/>
      <c r="F53" s="5" t="s">
        <v>620</v>
      </c>
      <c r="G53" s="7" t="s">
        <v>692</v>
      </c>
      <c r="H53" s="8"/>
      <c r="I53" s="8"/>
      <c r="J53" s="15">
        <f t="shared" si="0"/>
        <v>0</v>
      </c>
      <c r="K53" s="7"/>
    </row>
    <row r="54" ht="70.5" customHeight="1" spans="1:11">
      <c r="A54" s="5">
        <v>48</v>
      </c>
      <c r="B54" s="6" t="s">
        <v>693</v>
      </c>
      <c r="C54" s="6" t="s">
        <v>623</v>
      </c>
      <c r="D54" s="6" t="s">
        <v>694</v>
      </c>
      <c r="E54" s="6"/>
      <c r="F54" s="5" t="s">
        <v>333</v>
      </c>
      <c r="G54" s="7" t="s">
        <v>695</v>
      </c>
      <c r="H54" s="8"/>
      <c r="I54" s="8"/>
      <c r="J54" s="15">
        <f t="shared" si="0"/>
        <v>0</v>
      </c>
      <c r="K54" s="7"/>
    </row>
    <row r="55" ht="70.5" customHeight="1" spans="1:11">
      <c r="A55" s="5">
        <v>49</v>
      </c>
      <c r="B55" s="6" t="s">
        <v>696</v>
      </c>
      <c r="C55" s="6" t="s">
        <v>623</v>
      </c>
      <c r="D55" s="6" t="s">
        <v>624</v>
      </c>
      <c r="E55" s="6"/>
      <c r="F55" s="5" t="s">
        <v>333</v>
      </c>
      <c r="G55" s="7" t="s">
        <v>697</v>
      </c>
      <c r="H55" s="8"/>
      <c r="I55" s="8"/>
      <c r="J55" s="15">
        <f t="shared" si="0"/>
        <v>0</v>
      </c>
      <c r="K55" s="7"/>
    </row>
    <row r="56" ht="59.25" customHeight="1" spans="1:11">
      <c r="A56" s="5">
        <v>50</v>
      </c>
      <c r="B56" s="6" t="s">
        <v>698</v>
      </c>
      <c r="C56" s="6" t="s">
        <v>633</v>
      </c>
      <c r="D56" s="6" t="s">
        <v>699</v>
      </c>
      <c r="E56" s="6"/>
      <c r="F56" s="5" t="s">
        <v>333</v>
      </c>
      <c r="G56" s="7" t="s">
        <v>700</v>
      </c>
      <c r="H56" s="8"/>
      <c r="I56" s="8"/>
      <c r="J56" s="15">
        <f t="shared" si="0"/>
        <v>0</v>
      </c>
      <c r="K56" s="7"/>
    </row>
    <row r="57" ht="59.25" customHeight="1" spans="1:11">
      <c r="A57" s="5">
        <v>51</v>
      </c>
      <c r="B57" s="6" t="s">
        <v>701</v>
      </c>
      <c r="C57" s="6" t="s">
        <v>702</v>
      </c>
      <c r="D57" s="6" t="s">
        <v>703</v>
      </c>
      <c r="E57" s="6"/>
      <c r="F57" s="5" t="s">
        <v>333</v>
      </c>
      <c r="G57" s="7" t="s">
        <v>704</v>
      </c>
      <c r="H57" s="8"/>
      <c r="I57" s="8"/>
      <c r="J57" s="15">
        <f t="shared" si="0"/>
        <v>0</v>
      </c>
      <c r="K57" s="7"/>
    </row>
    <row r="58" ht="59.25" customHeight="1" spans="1:11">
      <c r="A58" s="5">
        <v>52</v>
      </c>
      <c r="B58" s="6" t="s">
        <v>705</v>
      </c>
      <c r="C58" s="6" t="s">
        <v>706</v>
      </c>
      <c r="D58" s="6" t="s">
        <v>707</v>
      </c>
      <c r="E58" s="6"/>
      <c r="F58" s="5" t="s">
        <v>333</v>
      </c>
      <c r="G58" s="7" t="s">
        <v>708</v>
      </c>
      <c r="H58" s="8"/>
      <c r="I58" s="8"/>
      <c r="J58" s="15">
        <f t="shared" si="0"/>
        <v>0</v>
      </c>
      <c r="K58" s="7"/>
    </row>
    <row r="59" ht="70.5" customHeight="1" spans="1:11">
      <c r="A59" s="5">
        <v>53</v>
      </c>
      <c r="B59" s="6" t="s">
        <v>709</v>
      </c>
      <c r="C59" s="6" t="s">
        <v>633</v>
      </c>
      <c r="D59" s="6" t="s">
        <v>710</v>
      </c>
      <c r="E59" s="6"/>
      <c r="F59" s="5" t="s">
        <v>333</v>
      </c>
      <c r="G59" s="7" t="s">
        <v>711</v>
      </c>
      <c r="H59" s="8"/>
      <c r="I59" s="8"/>
      <c r="J59" s="15">
        <f t="shared" si="0"/>
        <v>0</v>
      </c>
      <c r="K59" s="7"/>
    </row>
    <row r="60" ht="59.25" customHeight="1" spans="1:11">
      <c r="A60" s="5">
        <v>54</v>
      </c>
      <c r="B60" s="6" t="s">
        <v>712</v>
      </c>
      <c r="C60" s="6" t="s">
        <v>706</v>
      </c>
      <c r="D60" s="6" t="s">
        <v>713</v>
      </c>
      <c r="E60" s="6"/>
      <c r="F60" s="5" t="s">
        <v>333</v>
      </c>
      <c r="G60" s="7" t="s">
        <v>714</v>
      </c>
      <c r="H60" s="8"/>
      <c r="I60" s="8"/>
      <c r="J60" s="15">
        <f t="shared" si="0"/>
        <v>0</v>
      </c>
      <c r="K60" s="7"/>
    </row>
    <row r="61" ht="36.75" customHeight="1" spans="1:11">
      <c r="A61" s="5">
        <v>55</v>
      </c>
      <c r="B61" s="6" t="s">
        <v>715</v>
      </c>
      <c r="C61" s="6" t="s">
        <v>716</v>
      </c>
      <c r="D61" s="6" t="s">
        <v>717</v>
      </c>
      <c r="E61" s="6"/>
      <c r="F61" s="5" t="s">
        <v>718</v>
      </c>
      <c r="G61" s="7" t="s">
        <v>7</v>
      </c>
      <c r="H61" s="8"/>
      <c r="I61" s="8"/>
      <c r="J61" s="15">
        <f t="shared" si="0"/>
        <v>0</v>
      </c>
      <c r="K61" s="7"/>
    </row>
    <row r="62" ht="59.25" customHeight="1" spans="1:11">
      <c r="A62" s="5">
        <v>56</v>
      </c>
      <c r="B62" s="6" t="s">
        <v>719</v>
      </c>
      <c r="C62" s="6" t="s">
        <v>99</v>
      </c>
      <c r="D62" s="6" t="s">
        <v>720</v>
      </c>
      <c r="E62" s="6"/>
      <c r="F62" s="5" t="s">
        <v>101</v>
      </c>
      <c r="G62" s="7" t="s">
        <v>721</v>
      </c>
      <c r="H62" s="8"/>
      <c r="I62" s="8"/>
      <c r="J62" s="15">
        <f t="shared" si="0"/>
        <v>0</v>
      </c>
      <c r="K62" s="7"/>
    </row>
    <row r="63" ht="70.5" customHeight="1" spans="1:11">
      <c r="A63" s="5">
        <v>57</v>
      </c>
      <c r="B63" s="6" t="s">
        <v>722</v>
      </c>
      <c r="C63" s="6" t="s">
        <v>104</v>
      </c>
      <c r="D63" s="6" t="s">
        <v>723</v>
      </c>
      <c r="E63" s="6"/>
      <c r="F63" s="5" t="s">
        <v>101</v>
      </c>
      <c r="G63" s="7" t="s">
        <v>724</v>
      </c>
      <c r="H63" s="8"/>
      <c r="I63" s="8"/>
      <c r="J63" s="15">
        <f t="shared" si="0"/>
        <v>0</v>
      </c>
      <c r="K63" s="7"/>
    </row>
    <row r="64" ht="48" customHeight="1" spans="1:11">
      <c r="A64" s="5">
        <v>58</v>
      </c>
      <c r="B64" s="6" t="s">
        <v>725</v>
      </c>
      <c r="C64" s="6" t="s">
        <v>107</v>
      </c>
      <c r="D64" s="6" t="s">
        <v>726</v>
      </c>
      <c r="E64" s="6"/>
      <c r="F64" s="5" t="s">
        <v>101</v>
      </c>
      <c r="G64" s="7" t="s">
        <v>727</v>
      </c>
      <c r="H64" s="8"/>
      <c r="I64" s="8"/>
      <c r="J64" s="15">
        <f t="shared" si="0"/>
        <v>0</v>
      </c>
      <c r="K64" s="7"/>
    </row>
    <row r="65" ht="48" customHeight="1" spans="1:11">
      <c r="A65" s="5">
        <v>59</v>
      </c>
      <c r="B65" s="6" t="s">
        <v>728</v>
      </c>
      <c r="C65" s="6" t="s">
        <v>729</v>
      </c>
      <c r="D65" s="6" t="s">
        <v>730</v>
      </c>
      <c r="E65" s="6"/>
      <c r="F65" s="5" t="s">
        <v>101</v>
      </c>
      <c r="G65" s="7" t="s">
        <v>731</v>
      </c>
      <c r="H65" s="8"/>
      <c r="I65" s="8"/>
      <c r="J65" s="15">
        <f t="shared" si="0"/>
        <v>0</v>
      </c>
      <c r="K65" s="7"/>
    </row>
    <row r="66" ht="93" customHeight="1" spans="1:11">
      <c r="A66" s="5">
        <v>60</v>
      </c>
      <c r="B66" s="6" t="s">
        <v>732</v>
      </c>
      <c r="C66" s="6" t="s">
        <v>733</v>
      </c>
      <c r="D66" s="6" t="s">
        <v>734</v>
      </c>
      <c r="E66" s="6"/>
      <c r="F66" s="5" t="s">
        <v>333</v>
      </c>
      <c r="G66" s="7" t="s">
        <v>735</v>
      </c>
      <c r="H66" s="8"/>
      <c r="I66" s="8"/>
      <c r="J66" s="15">
        <f t="shared" si="0"/>
        <v>0</v>
      </c>
      <c r="K66" s="7"/>
    </row>
    <row r="67" ht="93" customHeight="1" spans="1:11">
      <c r="A67" s="5">
        <v>61</v>
      </c>
      <c r="B67" s="6" t="s">
        <v>736</v>
      </c>
      <c r="C67" s="6" t="s">
        <v>733</v>
      </c>
      <c r="D67" s="6" t="s">
        <v>737</v>
      </c>
      <c r="E67" s="6"/>
      <c r="F67" s="5" t="s">
        <v>333</v>
      </c>
      <c r="G67" s="7" t="s">
        <v>738</v>
      </c>
      <c r="H67" s="8"/>
      <c r="I67" s="8"/>
      <c r="J67" s="15">
        <f t="shared" si="0"/>
        <v>0</v>
      </c>
      <c r="K67" s="7"/>
    </row>
    <row r="68" ht="93" customHeight="1" spans="1:11">
      <c r="A68" s="5">
        <v>62</v>
      </c>
      <c r="B68" s="6" t="s">
        <v>739</v>
      </c>
      <c r="C68" s="6" t="s">
        <v>733</v>
      </c>
      <c r="D68" s="6" t="s">
        <v>740</v>
      </c>
      <c r="E68" s="6"/>
      <c r="F68" s="5" t="s">
        <v>333</v>
      </c>
      <c r="G68" s="7" t="s">
        <v>741</v>
      </c>
      <c r="H68" s="8"/>
      <c r="I68" s="8"/>
      <c r="J68" s="15">
        <f t="shared" si="0"/>
        <v>0</v>
      </c>
      <c r="K68" s="7"/>
    </row>
    <row r="69" ht="93" customHeight="1" spans="1:11">
      <c r="A69" s="5">
        <v>63</v>
      </c>
      <c r="B69" s="6" t="s">
        <v>742</v>
      </c>
      <c r="C69" s="6" t="s">
        <v>733</v>
      </c>
      <c r="D69" s="6" t="s">
        <v>743</v>
      </c>
      <c r="E69" s="6"/>
      <c r="F69" s="5" t="s">
        <v>333</v>
      </c>
      <c r="G69" s="7" t="s">
        <v>744</v>
      </c>
      <c r="H69" s="8"/>
      <c r="I69" s="8"/>
      <c r="J69" s="15">
        <f t="shared" si="0"/>
        <v>0</v>
      </c>
      <c r="K69" s="7"/>
    </row>
    <row r="70" ht="93" customHeight="1" spans="1:11">
      <c r="A70" s="5">
        <v>64</v>
      </c>
      <c r="B70" s="6" t="s">
        <v>745</v>
      </c>
      <c r="C70" s="6" t="s">
        <v>733</v>
      </c>
      <c r="D70" s="6" t="s">
        <v>746</v>
      </c>
      <c r="E70" s="6"/>
      <c r="F70" s="5" t="s">
        <v>333</v>
      </c>
      <c r="G70" s="7" t="s">
        <v>747</v>
      </c>
      <c r="H70" s="8"/>
      <c r="I70" s="8"/>
      <c r="J70" s="15">
        <f t="shared" si="0"/>
        <v>0</v>
      </c>
      <c r="K70" s="7"/>
    </row>
    <row r="71" ht="115.5" customHeight="1" spans="1:11">
      <c r="A71" s="5">
        <v>65</v>
      </c>
      <c r="B71" s="6" t="s">
        <v>458</v>
      </c>
      <c r="C71" s="6" t="s">
        <v>459</v>
      </c>
      <c r="D71" s="6" t="s">
        <v>748</v>
      </c>
      <c r="E71" s="6"/>
      <c r="F71" s="5" t="s">
        <v>333</v>
      </c>
      <c r="G71" s="7" t="s">
        <v>749</v>
      </c>
      <c r="H71" s="8"/>
      <c r="I71" s="8"/>
      <c r="J71" s="15">
        <f t="shared" ref="J71:J114" si="1">IF(G71&lt;&gt;0,ROUND(G71*ROUND(H71,2),2),"")</f>
        <v>0</v>
      </c>
      <c r="K71" s="7"/>
    </row>
    <row r="72" ht="115.5" customHeight="1" spans="1:11">
      <c r="A72" s="5">
        <v>66</v>
      </c>
      <c r="B72" s="6" t="s">
        <v>750</v>
      </c>
      <c r="C72" s="6" t="s">
        <v>459</v>
      </c>
      <c r="D72" s="6" t="s">
        <v>751</v>
      </c>
      <c r="E72" s="6"/>
      <c r="F72" s="5" t="s">
        <v>333</v>
      </c>
      <c r="G72" s="7" t="s">
        <v>752</v>
      </c>
      <c r="H72" s="8"/>
      <c r="I72" s="8"/>
      <c r="J72" s="15">
        <f t="shared" si="1"/>
        <v>0</v>
      </c>
      <c r="K72" s="7"/>
    </row>
    <row r="73" ht="115.5" customHeight="1" spans="1:11">
      <c r="A73" s="5">
        <v>67</v>
      </c>
      <c r="B73" s="6" t="s">
        <v>753</v>
      </c>
      <c r="C73" s="6" t="s">
        <v>459</v>
      </c>
      <c r="D73" s="6" t="s">
        <v>754</v>
      </c>
      <c r="E73" s="6"/>
      <c r="F73" s="5" t="s">
        <v>333</v>
      </c>
      <c r="G73" s="7" t="s">
        <v>755</v>
      </c>
      <c r="H73" s="8"/>
      <c r="I73" s="8"/>
      <c r="J73" s="15">
        <f t="shared" si="1"/>
        <v>0</v>
      </c>
      <c r="K73" s="7"/>
    </row>
    <row r="74" ht="115.5" customHeight="1" spans="1:11">
      <c r="A74" s="5">
        <v>68</v>
      </c>
      <c r="B74" s="6" t="s">
        <v>756</v>
      </c>
      <c r="C74" s="6" t="s">
        <v>459</v>
      </c>
      <c r="D74" s="6" t="s">
        <v>757</v>
      </c>
      <c r="E74" s="6"/>
      <c r="F74" s="5" t="s">
        <v>333</v>
      </c>
      <c r="G74" s="7" t="s">
        <v>758</v>
      </c>
      <c r="H74" s="8"/>
      <c r="I74" s="8"/>
      <c r="J74" s="15">
        <f t="shared" si="1"/>
        <v>0</v>
      </c>
      <c r="K74" s="7"/>
    </row>
    <row r="75" ht="115.5" customHeight="1" spans="1:11">
      <c r="A75" s="5">
        <v>69</v>
      </c>
      <c r="B75" s="6" t="s">
        <v>759</v>
      </c>
      <c r="C75" s="6" t="s">
        <v>459</v>
      </c>
      <c r="D75" s="6" t="s">
        <v>760</v>
      </c>
      <c r="E75" s="6"/>
      <c r="F75" s="5" t="s">
        <v>333</v>
      </c>
      <c r="G75" s="7" t="s">
        <v>761</v>
      </c>
      <c r="H75" s="8"/>
      <c r="I75" s="8"/>
      <c r="J75" s="15">
        <f t="shared" si="1"/>
        <v>0</v>
      </c>
      <c r="K75" s="7"/>
    </row>
    <row r="76" ht="70.5" customHeight="1" spans="1:11">
      <c r="A76" s="5">
        <v>70</v>
      </c>
      <c r="B76" s="6" t="s">
        <v>762</v>
      </c>
      <c r="C76" s="6" t="s">
        <v>763</v>
      </c>
      <c r="D76" s="6" t="s">
        <v>764</v>
      </c>
      <c r="E76" s="6"/>
      <c r="F76" s="5" t="s">
        <v>620</v>
      </c>
      <c r="G76" s="7" t="s">
        <v>765</v>
      </c>
      <c r="H76" s="8"/>
      <c r="I76" s="8"/>
      <c r="J76" s="15">
        <f t="shared" si="1"/>
        <v>0</v>
      </c>
      <c r="K76" s="7"/>
    </row>
    <row r="77" ht="59.25" customHeight="1" spans="1:11">
      <c r="A77" s="5">
        <v>71</v>
      </c>
      <c r="B77" s="6" t="s">
        <v>766</v>
      </c>
      <c r="C77" s="6" t="s">
        <v>767</v>
      </c>
      <c r="D77" s="6" t="s">
        <v>768</v>
      </c>
      <c r="E77" s="6"/>
      <c r="F77" s="5" t="s">
        <v>101</v>
      </c>
      <c r="G77" s="7" t="s">
        <v>769</v>
      </c>
      <c r="H77" s="8"/>
      <c r="I77" s="8"/>
      <c r="J77" s="15">
        <f t="shared" si="1"/>
        <v>0</v>
      </c>
      <c r="K77" s="7"/>
    </row>
    <row r="78" ht="93" customHeight="1" spans="1:11">
      <c r="A78" s="5">
        <v>72</v>
      </c>
      <c r="B78" s="6" t="s">
        <v>770</v>
      </c>
      <c r="C78" s="6" t="s">
        <v>771</v>
      </c>
      <c r="D78" s="6" t="s">
        <v>772</v>
      </c>
      <c r="E78" s="6"/>
      <c r="F78" s="5" t="s">
        <v>456</v>
      </c>
      <c r="G78" s="7" t="s">
        <v>10</v>
      </c>
      <c r="H78" s="8"/>
      <c r="I78" s="8"/>
      <c r="J78" s="15">
        <f t="shared" si="1"/>
        <v>0</v>
      </c>
      <c r="K78" s="7"/>
    </row>
    <row r="79" ht="93" customHeight="1" spans="1:11">
      <c r="A79" s="5">
        <v>73</v>
      </c>
      <c r="B79" s="6" t="s">
        <v>773</v>
      </c>
      <c r="C79" s="6" t="s">
        <v>771</v>
      </c>
      <c r="D79" s="6" t="s">
        <v>774</v>
      </c>
      <c r="E79" s="6"/>
      <c r="F79" s="5" t="s">
        <v>456</v>
      </c>
      <c r="G79" s="7" t="s">
        <v>34</v>
      </c>
      <c r="H79" s="8"/>
      <c r="I79" s="8"/>
      <c r="J79" s="15">
        <f t="shared" si="1"/>
        <v>0</v>
      </c>
      <c r="K79" s="7"/>
    </row>
    <row r="80" ht="93" customHeight="1" spans="1:11">
      <c r="A80" s="5">
        <v>74</v>
      </c>
      <c r="B80" s="6" t="s">
        <v>775</v>
      </c>
      <c r="C80" s="6" t="s">
        <v>771</v>
      </c>
      <c r="D80" s="6" t="s">
        <v>776</v>
      </c>
      <c r="E80" s="6"/>
      <c r="F80" s="5" t="s">
        <v>456</v>
      </c>
      <c r="G80" s="7" t="s">
        <v>32</v>
      </c>
      <c r="H80" s="8"/>
      <c r="I80" s="8"/>
      <c r="J80" s="15">
        <f t="shared" si="1"/>
        <v>0</v>
      </c>
      <c r="K80" s="7"/>
    </row>
    <row r="81" ht="93" customHeight="1" spans="1:11">
      <c r="A81" s="5">
        <v>75</v>
      </c>
      <c r="B81" s="6" t="s">
        <v>777</v>
      </c>
      <c r="C81" s="6" t="s">
        <v>771</v>
      </c>
      <c r="D81" s="6" t="s">
        <v>778</v>
      </c>
      <c r="E81" s="6"/>
      <c r="F81" s="5" t="s">
        <v>456</v>
      </c>
      <c r="G81" s="7" t="s">
        <v>32</v>
      </c>
      <c r="H81" s="8"/>
      <c r="I81" s="8"/>
      <c r="J81" s="15">
        <f t="shared" si="1"/>
        <v>0</v>
      </c>
      <c r="K81" s="7"/>
    </row>
    <row r="82" ht="93" customHeight="1" spans="1:11">
      <c r="A82" s="5">
        <v>76</v>
      </c>
      <c r="B82" s="6" t="s">
        <v>779</v>
      </c>
      <c r="C82" s="6" t="s">
        <v>771</v>
      </c>
      <c r="D82" s="6" t="s">
        <v>780</v>
      </c>
      <c r="E82" s="6"/>
      <c r="F82" s="5" t="s">
        <v>456</v>
      </c>
      <c r="G82" s="7" t="s">
        <v>7</v>
      </c>
      <c r="H82" s="8"/>
      <c r="I82" s="8"/>
      <c r="J82" s="15">
        <f t="shared" si="1"/>
        <v>0</v>
      </c>
      <c r="K82" s="7"/>
    </row>
    <row r="83" ht="93" customHeight="1" spans="1:11">
      <c r="A83" s="5">
        <v>77</v>
      </c>
      <c r="B83" s="6" t="s">
        <v>781</v>
      </c>
      <c r="C83" s="6" t="s">
        <v>771</v>
      </c>
      <c r="D83" s="6" t="s">
        <v>782</v>
      </c>
      <c r="E83" s="6"/>
      <c r="F83" s="5" t="s">
        <v>456</v>
      </c>
      <c r="G83" s="7" t="s">
        <v>7</v>
      </c>
      <c r="H83" s="8"/>
      <c r="I83" s="8"/>
      <c r="J83" s="15">
        <f t="shared" si="1"/>
        <v>0</v>
      </c>
      <c r="K83" s="7"/>
    </row>
    <row r="84" ht="59.25" customHeight="1" spans="1:11">
      <c r="A84" s="5">
        <v>78</v>
      </c>
      <c r="B84" s="6" t="s">
        <v>783</v>
      </c>
      <c r="C84" s="6" t="s">
        <v>784</v>
      </c>
      <c r="D84" s="6" t="s">
        <v>785</v>
      </c>
      <c r="E84" s="6"/>
      <c r="F84" s="5" t="s">
        <v>456</v>
      </c>
      <c r="G84" s="7" t="s">
        <v>30</v>
      </c>
      <c r="H84" s="8"/>
      <c r="I84" s="8"/>
      <c r="J84" s="15">
        <f t="shared" si="1"/>
        <v>0</v>
      </c>
      <c r="K84" s="7"/>
    </row>
    <row r="85" ht="59.25" customHeight="1" spans="1:11">
      <c r="A85" s="5">
        <v>79</v>
      </c>
      <c r="B85" s="6" t="s">
        <v>786</v>
      </c>
      <c r="C85" s="6" t="s">
        <v>784</v>
      </c>
      <c r="D85" s="6" t="s">
        <v>787</v>
      </c>
      <c r="E85" s="6"/>
      <c r="F85" s="5" t="s">
        <v>456</v>
      </c>
      <c r="G85" s="7" t="s">
        <v>10</v>
      </c>
      <c r="H85" s="8"/>
      <c r="I85" s="8"/>
      <c r="J85" s="15">
        <f t="shared" si="1"/>
        <v>0</v>
      </c>
      <c r="K85" s="7"/>
    </row>
    <row r="86" ht="59.25" customHeight="1" spans="1:11">
      <c r="A86" s="5">
        <v>80</v>
      </c>
      <c r="B86" s="6" t="s">
        <v>788</v>
      </c>
      <c r="C86" s="6" t="s">
        <v>784</v>
      </c>
      <c r="D86" s="6" t="s">
        <v>789</v>
      </c>
      <c r="E86" s="6"/>
      <c r="F86" s="5" t="s">
        <v>456</v>
      </c>
      <c r="G86" s="7" t="s">
        <v>7</v>
      </c>
      <c r="H86" s="8"/>
      <c r="I86" s="8"/>
      <c r="J86" s="15">
        <f t="shared" si="1"/>
        <v>0</v>
      </c>
      <c r="K86" s="7"/>
    </row>
    <row r="87" ht="81.75" customHeight="1" spans="1:11">
      <c r="A87" s="5">
        <v>81</v>
      </c>
      <c r="B87" s="6" t="s">
        <v>790</v>
      </c>
      <c r="C87" s="6" t="s">
        <v>784</v>
      </c>
      <c r="D87" s="6" t="s">
        <v>791</v>
      </c>
      <c r="E87" s="6"/>
      <c r="F87" s="5" t="s">
        <v>456</v>
      </c>
      <c r="G87" s="7" t="s">
        <v>36</v>
      </c>
      <c r="H87" s="8"/>
      <c r="I87" s="8"/>
      <c r="J87" s="15">
        <f t="shared" si="1"/>
        <v>0</v>
      </c>
      <c r="K87" s="7"/>
    </row>
    <row r="88" ht="59.25" customHeight="1" spans="1:11">
      <c r="A88" s="5">
        <v>82</v>
      </c>
      <c r="B88" s="6" t="s">
        <v>792</v>
      </c>
      <c r="C88" s="6" t="s">
        <v>784</v>
      </c>
      <c r="D88" s="6" t="s">
        <v>793</v>
      </c>
      <c r="E88" s="6"/>
      <c r="F88" s="5" t="s">
        <v>456</v>
      </c>
      <c r="G88" s="7" t="s">
        <v>490</v>
      </c>
      <c r="H88" s="8"/>
      <c r="I88" s="8"/>
      <c r="J88" s="15">
        <f t="shared" si="1"/>
        <v>0</v>
      </c>
      <c r="K88" s="7"/>
    </row>
    <row r="89" ht="81.75" customHeight="1" spans="1:11">
      <c r="A89" s="5">
        <v>83</v>
      </c>
      <c r="B89" s="6" t="s">
        <v>794</v>
      </c>
      <c r="C89" s="6" t="s">
        <v>795</v>
      </c>
      <c r="D89" s="6" t="s">
        <v>796</v>
      </c>
      <c r="E89" s="6"/>
      <c r="F89" s="5" t="s">
        <v>797</v>
      </c>
      <c r="G89" s="7" t="s">
        <v>7</v>
      </c>
      <c r="H89" s="8"/>
      <c r="I89" s="8"/>
      <c r="J89" s="15">
        <f t="shared" si="1"/>
        <v>0</v>
      </c>
      <c r="K89" s="7"/>
    </row>
    <row r="90" ht="81.75" customHeight="1" spans="1:11">
      <c r="A90" s="5">
        <v>84</v>
      </c>
      <c r="B90" s="6" t="s">
        <v>798</v>
      </c>
      <c r="C90" s="6" t="s">
        <v>799</v>
      </c>
      <c r="D90" s="6" t="s">
        <v>800</v>
      </c>
      <c r="E90" s="6"/>
      <c r="F90" s="5" t="s">
        <v>456</v>
      </c>
      <c r="G90" s="7" t="s">
        <v>32</v>
      </c>
      <c r="H90" s="8"/>
      <c r="I90" s="8"/>
      <c r="J90" s="15">
        <f t="shared" si="1"/>
        <v>0</v>
      </c>
      <c r="K90" s="7"/>
    </row>
    <row r="91" ht="93" customHeight="1" spans="1:11">
      <c r="A91" s="5">
        <v>85</v>
      </c>
      <c r="B91" s="6" t="s">
        <v>801</v>
      </c>
      <c r="C91" s="6" t="s">
        <v>802</v>
      </c>
      <c r="D91" s="6" t="s">
        <v>803</v>
      </c>
      <c r="E91" s="6"/>
      <c r="F91" s="5" t="s">
        <v>797</v>
      </c>
      <c r="G91" s="7" t="s">
        <v>490</v>
      </c>
      <c r="H91" s="8"/>
      <c r="I91" s="8"/>
      <c r="J91" s="15">
        <f t="shared" si="1"/>
        <v>0</v>
      </c>
      <c r="K91" s="7"/>
    </row>
    <row r="92" ht="93" customHeight="1" spans="1:11">
      <c r="A92" s="5">
        <v>86</v>
      </c>
      <c r="B92" s="6" t="s">
        <v>804</v>
      </c>
      <c r="C92" s="6" t="s">
        <v>805</v>
      </c>
      <c r="D92" s="6" t="s">
        <v>806</v>
      </c>
      <c r="E92" s="6"/>
      <c r="F92" s="5" t="s">
        <v>797</v>
      </c>
      <c r="G92" s="7" t="s">
        <v>32</v>
      </c>
      <c r="H92" s="8"/>
      <c r="I92" s="8"/>
      <c r="J92" s="15">
        <f t="shared" si="1"/>
        <v>0</v>
      </c>
      <c r="K92" s="7"/>
    </row>
    <row r="93" ht="81.75" customHeight="1" spans="1:11">
      <c r="A93" s="5">
        <v>87</v>
      </c>
      <c r="B93" s="6" t="s">
        <v>807</v>
      </c>
      <c r="C93" s="6" t="s">
        <v>808</v>
      </c>
      <c r="D93" s="6" t="s">
        <v>809</v>
      </c>
      <c r="E93" s="6"/>
      <c r="F93" s="5" t="s">
        <v>797</v>
      </c>
      <c r="G93" s="7" t="s">
        <v>490</v>
      </c>
      <c r="H93" s="8"/>
      <c r="I93" s="8"/>
      <c r="J93" s="15">
        <f t="shared" si="1"/>
        <v>0</v>
      </c>
      <c r="K93" s="7"/>
    </row>
    <row r="94" ht="81.75" customHeight="1" spans="1:11">
      <c r="A94" s="5">
        <v>88</v>
      </c>
      <c r="B94" s="6" t="s">
        <v>810</v>
      </c>
      <c r="C94" s="6" t="s">
        <v>811</v>
      </c>
      <c r="D94" s="6" t="s">
        <v>812</v>
      </c>
      <c r="E94" s="6"/>
      <c r="F94" s="5" t="s">
        <v>797</v>
      </c>
      <c r="G94" s="7" t="s">
        <v>32</v>
      </c>
      <c r="H94" s="8"/>
      <c r="I94" s="8"/>
      <c r="J94" s="15">
        <f t="shared" si="1"/>
        <v>0</v>
      </c>
      <c r="K94" s="7"/>
    </row>
    <row r="95" ht="59.25" customHeight="1" spans="1:11">
      <c r="A95" s="5">
        <v>89</v>
      </c>
      <c r="B95" s="6" t="s">
        <v>813</v>
      </c>
      <c r="C95" s="6" t="s">
        <v>814</v>
      </c>
      <c r="D95" s="6" t="s">
        <v>815</v>
      </c>
      <c r="E95" s="6"/>
      <c r="F95" s="5" t="s">
        <v>816</v>
      </c>
      <c r="G95" s="7" t="s">
        <v>817</v>
      </c>
      <c r="H95" s="8"/>
      <c r="I95" s="8"/>
      <c r="J95" s="15">
        <f t="shared" si="1"/>
        <v>0</v>
      </c>
      <c r="K95" s="7"/>
    </row>
    <row r="96" ht="59.25" customHeight="1" spans="1:11">
      <c r="A96" s="5">
        <v>90</v>
      </c>
      <c r="B96" s="6" t="s">
        <v>818</v>
      </c>
      <c r="C96" s="6" t="s">
        <v>819</v>
      </c>
      <c r="D96" s="6" t="s">
        <v>820</v>
      </c>
      <c r="E96" s="6"/>
      <c r="F96" s="5" t="s">
        <v>591</v>
      </c>
      <c r="G96" s="7" t="s">
        <v>32</v>
      </c>
      <c r="H96" s="8"/>
      <c r="I96" s="8"/>
      <c r="J96" s="15">
        <f t="shared" si="1"/>
        <v>0</v>
      </c>
      <c r="K96" s="7"/>
    </row>
    <row r="97" ht="261.75" customHeight="1" spans="1:11">
      <c r="A97" s="5">
        <v>91</v>
      </c>
      <c r="B97" s="6" t="s">
        <v>821</v>
      </c>
      <c r="C97" s="6" t="s">
        <v>822</v>
      </c>
      <c r="D97" s="6" t="s">
        <v>823</v>
      </c>
      <c r="E97" s="6"/>
      <c r="F97" s="5" t="s">
        <v>824</v>
      </c>
      <c r="G97" s="7" t="s">
        <v>7</v>
      </c>
      <c r="H97" s="8"/>
      <c r="I97" s="8"/>
      <c r="J97" s="15">
        <f t="shared" si="1"/>
        <v>0</v>
      </c>
      <c r="K97" s="7"/>
    </row>
    <row r="98" ht="104.25" customHeight="1" spans="1:11">
      <c r="A98" s="5">
        <v>92</v>
      </c>
      <c r="B98" s="6" t="s">
        <v>825</v>
      </c>
      <c r="C98" s="6" t="s">
        <v>459</v>
      </c>
      <c r="D98" s="6" t="s">
        <v>826</v>
      </c>
      <c r="E98" s="6"/>
      <c r="F98" s="5" t="s">
        <v>333</v>
      </c>
      <c r="G98" s="7" t="s">
        <v>827</v>
      </c>
      <c r="H98" s="8"/>
      <c r="I98" s="8"/>
      <c r="J98" s="15">
        <f t="shared" si="1"/>
        <v>0</v>
      </c>
      <c r="K98" s="7"/>
    </row>
    <row r="99" ht="104.25" customHeight="1" spans="1:11">
      <c r="A99" s="5">
        <v>93</v>
      </c>
      <c r="B99" s="6" t="s">
        <v>828</v>
      </c>
      <c r="C99" s="6" t="s">
        <v>459</v>
      </c>
      <c r="D99" s="6" t="s">
        <v>829</v>
      </c>
      <c r="E99" s="6"/>
      <c r="F99" s="5" t="s">
        <v>333</v>
      </c>
      <c r="G99" s="7" t="s">
        <v>830</v>
      </c>
      <c r="H99" s="8"/>
      <c r="I99" s="8"/>
      <c r="J99" s="15">
        <f t="shared" si="1"/>
        <v>0</v>
      </c>
      <c r="K99" s="7"/>
    </row>
    <row r="100" ht="104.25" customHeight="1" spans="1:11">
      <c r="A100" s="5">
        <v>94</v>
      </c>
      <c r="B100" s="6" t="s">
        <v>831</v>
      </c>
      <c r="C100" s="6" t="s">
        <v>459</v>
      </c>
      <c r="D100" s="6" t="s">
        <v>832</v>
      </c>
      <c r="E100" s="6"/>
      <c r="F100" s="5" t="s">
        <v>333</v>
      </c>
      <c r="G100" s="7" t="s">
        <v>607</v>
      </c>
      <c r="H100" s="8"/>
      <c r="I100" s="8"/>
      <c r="J100" s="15">
        <f t="shared" si="1"/>
        <v>0</v>
      </c>
      <c r="K100" s="7"/>
    </row>
    <row r="101" ht="70.5" customHeight="1" spans="1:11">
      <c r="A101" s="5">
        <v>95</v>
      </c>
      <c r="B101" s="6" t="s">
        <v>833</v>
      </c>
      <c r="C101" s="6" t="s">
        <v>767</v>
      </c>
      <c r="D101" s="6" t="s">
        <v>834</v>
      </c>
      <c r="E101" s="6"/>
      <c r="F101" s="5" t="s">
        <v>101</v>
      </c>
      <c r="G101" s="7" t="s">
        <v>835</v>
      </c>
      <c r="H101" s="8"/>
      <c r="I101" s="8"/>
      <c r="J101" s="15">
        <f t="shared" si="1"/>
        <v>0</v>
      </c>
      <c r="K101" s="7"/>
    </row>
    <row r="102" ht="104.25" customHeight="1" spans="1:11">
      <c r="A102" s="5">
        <v>96</v>
      </c>
      <c r="B102" s="6" t="s">
        <v>836</v>
      </c>
      <c r="C102" s="6" t="s">
        <v>771</v>
      </c>
      <c r="D102" s="6" t="s">
        <v>837</v>
      </c>
      <c r="E102" s="6"/>
      <c r="F102" s="5" t="s">
        <v>456</v>
      </c>
      <c r="G102" s="7" t="s">
        <v>32</v>
      </c>
      <c r="H102" s="8"/>
      <c r="I102" s="8"/>
      <c r="J102" s="15">
        <f t="shared" si="1"/>
        <v>0</v>
      </c>
      <c r="K102" s="7"/>
    </row>
    <row r="103" ht="59.25" customHeight="1" spans="1:11">
      <c r="A103" s="5">
        <v>97</v>
      </c>
      <c r="B103" s="6" t="s">
        <v>838</v>
      </c>
      <c r="C103" s="6" t="s">
        <v>799</v>
      </c>
      <c r="D103" s="6" t="s">
        <v>839</v>
      </c>
      <c r="E103" s="6"/>
      <c r="F103" s="5" t="s">
        <v>456</v>
      </c>
      <c r="G103" s="7" t="s">
        <v>384</v>
      </c>
      <c r="H103" s="8"/>
      <c r="I103" s="8"/>
      <c r="J103" s="15">
        <f t="shared" si="1"/>
        <v>0</v>
      </c>
      <c r="K103" s="7"/>
    </row>
    <row r="104" ht="81.75" customHeight="1" spans="1:11">
      <c r="A104" s="5">
        <v>98</v>
      </c>
      <c r="B104" s="6" t="s">
        <v>840</v>
      </c>
      <c r="C104" s="6" t="s">
        <v>841</v>
      </c>
      <c r="D104" s="6" t="s">
        <v>842</v>
      </c>
      <c r="E104" s="6"/>
      <c r="F104" s="5" t="s">
        <v>591</v>
      </c>
      <c r="G104" s="7" t="s">
        <v>10</v>
      </c>
      <c r="H104" s="8"/>
      <c r="I104" s="8"/>
      <c r="J104" s="15">
        <f t="shared" si="1"/>
        <v>0</v>
      </c>
      <c r="K104" s="7"/>
    </row>
    <row r="105" ht="48" customHeight="1" spans="1:11">
      <c r="A105" s="5">
        <v>99</v>
      </c>
      <c r="B105" s="6" t="s">
        <v>843</v>
      </c>
      <c r="C105" s="6" t="s">
        <v>844</v>
      </c>
      <c r="D105" s="6" t="s">
        <v>845</v>
      </c>
      <c r="E105" s="6"/>
      <c r="F105" s="5" t="s">
        <v>556</v>
      </c>
      <c r="G105" s="7" t="s">
        <v>7</v>
      </c>
      <c r="H105" s="8"/>
      <c r="I105" s="8"/>
      <c r="J105" s="15">
        <f t="shared" si="1"/>
        <v>0</v>
      </c>
      <c r="K105" s="7"/>
    </row>
    <row r="106" ht="115.5" customHeight="1" spans="1:11">
      <c r="A106" s="5">
        <v>100</v>
      </c>
      <c r="B106" s="6" t="s">
        <v>846</v>
      </c>
      <c r="C106" s="6" t="s">
        <v>847</v>
      </c>
      <c r="D106" s="6" t="s">
        <v>848</v>
      </c>
      <c r="E106" s="6"/>
      <c r="F106" s="5" t="s">
        <v>96</v>
      </c>
      <c r="G106" s="7" t="s">
        <v>849</v>
      </c>
      <c r="H106" s="8"/>
      <c r="I106" s="8"/>
      <c r="J106" s="15">
        <f t="shared" si="1"/>
        <v>0</v>
      </c>
      <c r="K106" s="7"/>
    </row>
    <row r="107" ht="36.75" customHeight="1" spans="1:11">
      <c r="A107" s="5">
        <v>101</v>
      </c>
      <c r="B107" s="6" t="s">
        <v>850</v>
      </c>
      <c r="C107" s="6" t="s">
        <v>851</v>
      </c>
      <c r="D107" s="6" t="s">
        <v>852</v>
      </c>
      <c r="E107" s="6"/>
      <c r="F107" s="5" t="s">
        <v>96</v>
      </c>
      <c r="G107" s="7" t="s">
        <v>853</v>
      </c>
      <c r="H107" s="8"/>
      <c r="I107" s="8"/>
      <c r="J107" s="15">
        <f t="shared" si="1"/>
        <v>0</v>
      </c>
      <c r="K107" s="7"/>
    </row>
    <row r="108" ht="59.25" customHeight="1" spans="1:11">
      <c r="A108" s="5">
        <v>102</v>
      </c>
      <c r="B108" s="6" t="s">
        <v>854</v>
      </c>
      <c r="C108" s="6" t="s">
        <v>855</v>
      </c>
      <c r="D108" s="6" t="s">
        <v>856</v>
      </c>
      <c r="E108" s="6"/>
      <c r="F108" s="5" t="s">
        <v>556</v>
      </c>
      <c r="G108" s="7" t="s">
        <v>7</v>
      </c>
      <c r="H108" s="8"/>
      <c r="I108" s="8"/>
      <c r="J108" s="15">
        <f t="shared" si="1"/>
        <v>0</v>
      </c>
      <c r="K108" s="7"/>
    </row>
    <row r="109" ht="93" customHeight="1" spans="1:11">
      <c r="A109" s="5">
        <v>103</v>
      </c>
      <c r="B109" s="6" t="s">
        <v>857</v>
      </c>
      <c r="C109" s="6" t="s">
        <v>858</v>
      </c>
      <c r="D109" s="6" t="s">
        <v>859</v>
      </c>
      <c r="E109" s="6"/>
      <c r="F109" s="5" t="s">
        <v>556</v>
      </c>
      <c r="G109" s="7" t="s">
        <v>7</v>
      </c>
      <c r="H109" s="8"/>
      <c r="I109" s="8"/>
      <c r="J109" s="15">
        <f t="shared" si="1"/>
        <v>0</v>
      </c>
      <c r="K109" s="7"/>
    </row>
    <row r="110" ht="70.5" customHeight="1" spans="1:11">
      <c r="A110" s="5">
        <v>104</v>
      </c>
      <c r="B110" s="6" t="s">
        <v>860</v>
      </c>
      <c r="C110" s="6" t="s">
        <v>861</v>
      </c>
      <c r="D110" s="6" t="s">
        <v>862</v>
      </c>
      <c r="E110" s="6"/>
      <c r="F110" s="5" t="s">
        <v>556</v>
      </c>
      <c r="G110" s="7" t="s">
        <v>32</v>
      </c>
      <c r="H110" s="8"/>
      <c r="I110" s="8"/>
      <c r="J110" s="15">
        <f t="shared" si="1"/>
        <v>0</v>
      </c>
      <c r="K110" s="7"/>
    </row>
    <row r="111" ht="48" customHeight="1" spans="1:11">
      <c r="A111" s="5">
        <v>105</v>
      </c>
      <c r="B111" s="6" t="s">
        <v>863</v>
      </c>
      <c r="C111" s="6" t="s">
        <v>864</v>
      </c>
      <c r="D111" s="6" t="s">
        <v>865</v>
      </c>
      <c r="E111" s="6"/>
      <c r="F111" s="5" t="s">
        <v>456</v>
      </c>
      <c r="G111" s="7" t="s">
        <v>32</v>
      </c>
      <c r="H111" s="8"/>
      <c r="I111" s="8"/>
      <c r="J111" s="15">
        <f t="shared" si="1"/>
        <v>0</v>
      </c>
      <c r="K111" s="7"/>
    </row>
    <row r="112" ht="48" customHeight="1" spans="1:11">
      <c r="A112" s="5">
        <v>106</v>
      </c>
      <c r="B112" s="6" t="s">
        <v>866</v>
      </c>
      <c r="C112" s="6" t="s">
        <v>867</v>
      </c>
      <c r="D112" s="6" t="s">
        <v>868</v>
      </c>
      <c r="E112" s="6"/>
      <c r="F112" s="5" t="s">
        <v>556</v>
      </c>
      <c r="G112" s="7" t="s">
        <v>592</v>
      </c>
      <c r="H112" s="8"/>
      <c r="I112" s="8"/>
      <c r="J112" s="15">
        <f t="shared" si="1"/>
        <v>0</v>
      </c>
      <c r="K112" s="7"/>
    </row>
    <row r="113" ht="48" customHeight="1" spans="1:11">
      <c r="A113" s="5">
        <v>107</v>
      </c>
      <c r="B113" s="6" t="s">
        <v>869</v>
      </c>
      <c r="C113" s="6" t="s">
        <v>867</v>
      </c>
      <c r="D113" s="6" t="s">
        <v>870</v>
      </c>
      <c r="E113" s="6"/>
      <c r="F113" s="5" t="s">
        <v>556</v>
      </c>
      <c r="G113" s="7" t="s">
        <v>755</v>
      </c>
      <c r="H113" s="8"/>
      <c r="I113" s="8"/>
      <c r="J113" s="15">
        <f t="shared" si="1"/>
        <v>0</v>
      </c>
      <c r="K113" s="7"/>
    </row>
    <row r="114" ht="36.75" customHeight="1" spans="1:11">
      <c r="A114" s="5">
        <v>108</v>
      </c>
      <c r="B114" s="6" t="s">
        <v>871</v>
      </c>
      <c r="C114" s="6" t="s">
        <v>872</v>
      </c>
      <c r="D114" s="6" t="s">
        <v>873</v>
      </c>
      <c r="E114" s="6"/>
      <c r="F114" s="5" t="s">
        <v>668</v>
      </c>
      <c r="G114" s="7" t="s">
        <v>7</v>
      </c>
      <c r="H114" s="8"/>
      <c r="I114" s="8"/>
      <c r="J114" s="15">
        <f t="shared" si="1"/>
        <v>0</v>
      </c>
      <c r="K114" s="7"/>
    </row>
    <row r="115" ht="18" customHeight="1" spans="1:11">
      <c r="A115" s="4" t="s">
        <v>550</v>
      </c>
      <c r="B115" s="4"/>
      <c r="C115" s="4"/>
      <c r="D115" s="4"/>
      <c r="E115" s="4"/>
      <c r="F115" s="4"/>
      <c r="G115" s="4"/>
      <c r="H115" s="14"/>
      <c r="I115" s="14"/>
      <c r="J115" s="16">
        <f>SUM(J7:J114)</f>
        <v>0</v>
      </c>
      <c r="K115" s="7"/>
    </row>
    <row r="116" ht="17.25" customHeight="1" spans="1:11">
      <c r="A116" s="9"/>
      <c r="B116" s="9"/>
      <c r="C116" s="9"/>
      <c r="D116" s="9"/>
      <c r="E116" s="9"/>
      <c r="F116" s="9"/>
      <c r="G116" s="9"/>
      <c r="H116" s="17"/>
      <c r="I116" s="17"/>
      <c r="J116" s="17"/>
      <c r="K116" s="9"/>
    </row>
    <row r="117" ht="17.25" customHeight="1" spans="1:11">
      <c r="A117" s="9"/>
      <c r="B117" s="9"/>
      <c r="C117" s="9"/>
      <c r="D117" s="9"/>
      <c r="E117" s="10"/>
      <c r="F117" s="10"/>
      <c r="G117" s="10"/>
      <c r="H117" s="21"/>
      <c r="I117" s="19"/>
      <c r="J117" s="19"/>
      <c r="K117" s="18"/>
    </row>
  </sheetData>
  <sheetProtection password="C6EF" sheet="1" objects="1"/>
  <mergeCells count="233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H104:I104"/>
    <mergeCell ref="D105:E105"/>
    <mergeCell ref="H105:I105"/>
    <mergeCell ref="D106:E106"/>
    <mergeCell ref="H106:I106"/>
    <mergeCell ref="D107:E107"/>
    <mergeCell ref="H107:I107"/>
    <mergeCell ref="D108:E108"/>
    <mergeCell ref="H108:I108"/>
    <mergeCell ref="D109:E109"/>
    <mergeCell ref="H109:I109"/>
    <mergeCell ref="D110:E110"/>
    <mergeCell ref="H110:I110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A115:I115"/>
    <mergeCell ref="A116:K116"/>
    <mergeCell ref="A117:D117"/>
    <mergeCell ref="E117:H117"/>
    <mergeCell ref="I117:K117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showGridLines="0" view="pageBreakPreview" zoomScaleNormal="100" zoomScaleSheetLayoutView="100" workbookViewId="0">
      <selection activeCell="D8" sqref="D8:E8"/>
    </sheetView>
  </sheetViews>
  <sheetFormatPr defaultColWidth="9" defaultRowHeight="12"/>
  <cols>
    <col min="1" max="1" width="7.5047619047619" customWidth="1"/>
    <col min="2" max="2" width="11.7142857142857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874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875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876</v>
      </c>
      <c r="H7" s="8"/>
      <c r="I7" s="8"/>
      <c r="J7" s="15">
        <f t="shared" ref="J7:J70" si="0"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877</v>
      </c>
      <c r="H8" s="8"/>
      <c r="I8" s="8"/>
      <c r="J8" s="15">
        <f t="shared" si="0"/>
        <v>0</v>
      </c>
      <c r="K8" s="7"/>
    </row>
    <row r="9" ht="81.75" customHeight="1" spans="1:11">
      <c r="A9" s="5">
        <v>3</v>
      </c>
      <c r="B9" s="6" t="s">
        <v>103</v>
      </c>
      <c r="C9" s="6" t="s">
        <v>104</v>
      </c>
      <c r="D9" s="6" t="s">
        <v>100</v>
      </c>
      <c r="E9" s="6"/>
      <c r="F9" s="5" t="s">
        <v>101</v>
      </c>
      <c r="G9" s="7" t="s">
        <v>878</v>
      </c>
      <c r="H9" s="8"/>
      <c r="I9" s="8"/>
      <c r="J9" s="15">
        <f t="shared" si="0"/>
        <v>0</v>
      </c>
      <c r="K9" s="7"/>
    </row>
    <row r="10" ht="70.5" customHeight="1" spans="1:11">
      <c r="A10" s="5">
        <v>4</v>
      </c>
      <c r="B10" s="6" t="s">
        <v>106</v>
      </c>
      <c r="C10" s="6" t="s">
        <v>107</v>
      </c>
      <c r="D10" s="6" t="s">
        <v>108</v>
      </c>
      <c r="E10" s="6"/>
      <c r="F10" s="5" t="s">
        <v>101</v>
      </c>
      <c r="G10" s="7" t="s">
        <v>879</v>
      </c>
      <c r="H10" s="8"/>
      <c r="I10" s="8"/>
      <c r="J10" s="15">
        <f t="shared" si="0"/>
        <v>0</v>
      </c>
      <c r="K10" s="7"/>
    </row>
    <row r="11" ht="70.5" customHeight="1" spans="1:11">
      <c r="A11" s="5">
        <v>5</v>
      </c>
      <c r="B11" s="6" t="s">
        <v>110</v>
      </c>
      <c r="C11" s="6" t="s">
        <v>107</v>
      </c>
      <c r="D11" s="6" t="s">
        <v>111</v>
      </c>
      <c r="E11" s="6"/>
      <c r="F11" s="5" t="s">
        <v>101</v>
      </c>
      <c r="G11" s="7" t="s">
        <v>880</v>
      </c>
      <c r="H11" s="8"/>
      <c r="I11" s="8"/>
      <c r="J11" s="15">
        <f t="shared" si="0"/>
        <v>0</v>
      </c>
      <c r="K11" s="7"/>
    </row>
    <row r="12" ht="81.75" customHeight="1" spans="1:11">
      <c r="A12" s="5">
        <v>6</v>
      </c>
      <c r="B12" s="6" t="s">
        <v>113</v>
      </c>
      <c r="C12" s="6" t="s">
        <v>114</v>
      </c>
      <c r="D12" s="6" t="s">
        <v>115</v>
      </c>
      <c r="E12" s="6"/>
      <c r="F12" s="5" t="s">
        <v>101</v>
      </c>
      <c r="G12" s="7" t="s">
        <v>881</v>
      </c>
      <c r="H12" s="8"/>
      <c r="I12" s="8"/>
      <c r="J12" s="15">
        <f t="shared" si="0"/>
        <v>0</v>
      </c>
      <c r="K12" s="7"/>
    </row>
    <row r="13" ht="126.75" customHeight="1" spans="1:11">
      <c r="A13" s="5">
        <v>7</v>
      </c>
      <c r="B13" s="6" t="s">
        <v>117</v>
      </c>
      <c r="C13" s="6" t="s">
        <v>118</v>
      </c>
      <c r="D13" s="6" t="s">
        <v>119</v>
      </c>
      <c r="E13" s="6"/>
      <c r="F13" s="5" t="s">
        <v>101</v>
      </c>
      <c r="G13" s="7" t="s">
        <v>882</v>
      </c>
      <c r="H13" s="8"/>
      <c r="I13" s="8"/>
      <c r="J13" s="15">
        <f t="shared" si="0"/>
        <v>0</v>
      </c>
      <c r="K13" s="7"/>
    </row>
    <row r="14" ht="126.75" customHeight="1" spans="1:11">
      <c r="A14" s="5">
        <v>8</v>
      </c>
      <c r="B14" s="6" t="s">
        <v>121</v>
      </c>
      <c r="C14" s="6" t="s">
        <v>118</v>
      </c>
      <c r="D14" s="6" t="s">
        <v>122</v>
      </c>
      <c r="E14" s="6"/>
      <c r="F14" s="5" t="s">
        <v>101</v>
      </c>
      <c r="G14" s="7" t="s">
        <v>883</v>
      </c>
      <c r="H14" s="8"/>
      <c r="I14" s="8"/>
      <c r="J14" s="15">
        <f t="shared" si="0"/>
        <v>0</v>
      </c>
      <c r="K14" s="7"/>
    </row>
    <row r="15" ht="115.5" customHeight="1" spans="1:11">
      <c r="A15" s="5">
        <v>9</v>
      </c>
      <c r="B15" s="6" t="s">
        <v>124</v>
      </c>
      <c r="C15" s="6" t="s">
        <v>125</v>
      </c>
      <c r="D15" s="6" t="s">
        <v>126</v>
      </c>
      <c r="E15" s="6"/>
      <c r="F15" s="5" t="s">
        <v>101</v>
      </c>
      <c r="G15" s="7" t="s">
        <v>884</v>
      </c>
      <c r="H15" s="8"/>
      <c r="I15" s="8"/>
      <c r="J15" s="15">
        <f t="shared" si="0"/>
        <v>0</v>
      </c>
      <c r="K15" s="7"/>
    </row>
    <row r="16" ht="115.5" customHeight="1" spans="1:11">
      <c r="A16" s="5">
        <v>10</v>
      </c>
      <c r="B16" s="6" t="s">
        <v>128</v>
      </c>
      <c r="C16" s="6" t="s">
        <v>129</v>
      </c>
      <c r="D16" s="6" t="s">
        <v>130</v>
      </c>
      <c r="E16" s="6"/>
      <c r="F16" s="5" t="s">
        <v>101</v>
      </c>
      <c r="G16" s="7" t="s">
        <v>885</v>
      </c>
      <c r="H16" s="8"/>
      <c r="I16" s="8"/>
      <c r="J16" s="15">
        <f t="shared" si="0"/>
        <v>0</v>
      </c>
      <c r="K16" s="7"/>
    </row>
    <row r="17" ht="126.75" customHeight="1" spans="1:11">
      <c r="A17" s="5">
        <v>11</v>
      </c>
      <c r="B17" s="6" t="s">
        <v>132</v>
      </c>
      <c r="C17" s="6" t="s">
        <v>133</v>
      </c>
      <c r="D17" s="6" t="s">
        <v>134</v>
      </c>
      <c r="E17" s="6"/>
      <c r="F17" s="5" t="s">
        <v>101</v>
      </c>
      <c r="G17" s="7" t="s">
        <v>886</v>
      </c>
      <c r="H17" s="8"/>
      <c r="I17" s="8"/>
      <c r="J17" s="15">
        <f t="shared" si="0"/>
        <v>0</v>
      </c>
      <c r="K17" s="7"/>
    </row>
    <row r="18" ht="126.75" customHeight="1" spans="1:11">
      <c r="A18" s="5">
        <v>12</v>
      </c>
      <c r="B18" s="6" t="s">
        <v>136</v>
      </c>
      <c r="C18" s="6" t="s">
        <v>133</v>
      </c>
      <c r="D18" s="6" t="s">
        <v>137</v>
      </c>
      <c r="E18" s="6"/>
      <c r="F18" s="5" t="s">
        <v>101</v>
      </c>
      <c r="G18" s="7" t="s">
        <v>887</v>
      </c>
      <c r="H18" s="8"/>
      <c r="I18" s="8"/>
      <c r="J18" s="15">
        <f t="shared" si="0"/>
        <v>0</v>
      </c>
      <c r="K18" s="7"/>
    </row>
    <row r="19" ht="126.75" customHeight="1" spans="1:11">
      <c r="A19" s="5">
        <v>13</v>
      </c>
      <c r="B19" s="6" t="s">
        <v>888</v>
      </c>
      <c r="C19" s="6" t="s">
        <v>889</v>
      </c>
      <c r="D19" s="6" t="s">
        <v>134</v>
      </c>
      <c r="E19" s="6"/>
      <c r="F19" s="5" t="s">
        <v>101</v>
      </c>
      <c r="G19" s="7" t="s">
        <v>890</v>
      </c>
      <c r="H19" s="8"/>
      <c r="I19" s="8"/>
      <c r="J19" s="15">
        <f t="shared" si="0"/>
        <v>0</v>
      </c>
      <c r="K19" s="7"/>
    </row>
    <row r="20" ht="126.75" customHeight="1" spans="1:11">
      <c r="A20" s="5">
        <v>14</v>
      </c>
      <c r="B20" s="6" t="s">
        <v>139</v>
      </c>
      <c r="C20" s="6" t="s">
        <v>140</v>
      </c>
      <c r="D20" s="6" t="s">
        <v>134</v>
      </c>
      <c r="E20" s="6"/>
      <c r="F20" s="5" t="s">
        <v>101</v>
      </c>
      <c r="G20" s="7" t="s">
        <v>891</v>
      </c>
      <c r="H20" s="8"/>
      <c r="I20" s="8"/>
      <c r="J20" s="15">
        <f t="shared" si="0"/>
        <v>0</v>
      </c>
      <c r="K20" s="7"/>
    </row>
    <row r="21" ht="126.75" customHeight="1" spans="1:11">
      <c r="A21" s="5">
        <v>15</v>
      </c>
      <c r="B21" s="6" t="s">
        <v>142</v>
      </c>
      <c r="C21" s="6" t="s">
        <v>143</v>
      </c>
      <c r="D21" s="6" t="s">
        <v>137</v>
      </c>
      <c r="E21" s="6"/>
      <c r="F21" s="5" t="s">
        <v>101</v>
      </c>
      <c r="G21" s="7" t="s">
        <v>892</v>
      </c>
      <c r="H21" s="8"/>
      <c r="I21" s="8"/>
      <c r="J21" s="15">
        <f t="shared" si="0"/>
        <v>0</v>
      </c>
      <c r="K21" s="7"/>
    </row>
    <row r="22" ht="115.5" customHeight="1" spans="1:11">
      <c r="A22" s="5">
        <v>16</v>
      </c>
      <c r="B22" s="6" t="s">
        <v>145</v>
      </c>
      <c r="C22" s="6" t="s">
        <v>146</v>
      </c>
      <c r="D22" s="6" t="s">
        <v>147</v>
      </c>
      <c r="E22" s="6"/>
      <c r="F22" s="5" t="s">
        <v>101</v>
      </c>
      <c r="G22" s="7" t="s">
        <v>893</v>
      </c>
      <c r="H22" s="8"/>
      <c r="I22" s="8"/>
      <c r="J22" s="15">
        <f t="shared" si="0"/>
        <v>0</v>
      </c>
      <c r="K22" s="7"/>
    </row>
    <row r="23" ht="115.5" customHeight="1" spans="1:11">
      <c r="A23" s="5">
        <v>17</v>
      </c>
      <c r="B23" s="6" t="s">
        <v>149</v>
      </c>
      <c r="C23" s="6" t="s">
        <v>150</v>
      </c>
      <c r="D23" s="6" t="s">
        <v>147</v>
      </c>
      <c r="E23" s="6"/>
      <c r="F23" s="5" t="s">
        <v>101</v>
      </c>
      <c r="G23" s="7" t="s">
        <v>894</v>
      </c>
      <c r="H23" s="8"/>
      <c r="I23" s="8"/>
      <c r="J23" s="15">
        <f t="shared" si="0"/>
        <v>0</v>
      </c>
      <c r="K23" s="7"/>
    </row>
    <row r="24" ht="115.5" customHeight="1" spans="1:11">
      <c r="A24" s="5">
        <v>18</v>
      </c>
      <c r="B24" s="6" t="s">
        <v>152</v>
      </c>
      <c r="C24" s="6" t="s">
        <v>153</v>
      </c>
      <c r="D24" s="6" t="s">
        <v>154</v>
      </c>
      <c r="E24" s="6"/>
      <c r="F24" s="5" t="s">
        <v>101</v>
      </c>
      <c r="G24" s="7" t="s">
        <v>895</v>
      </c>
      <c r="H24" s="8"/>
      <c r="I24" s="8"/>
      <c r="J24" s="15">
        <f t="shared" si="0"/>
        <v>0</v>
      </c>
      <c r="K24" s="7"/>
    </row>
    <row r="25" ht="126.75" customHeight="1" spans="1:11">
      <c r="A25" s="5">
        <v>19</v>
      </c>
      <c r="B25" s="6" t="s">
        <v>156</v>
      </c>
      <c r="C25" s="6" t="s">
        <v>157</v>
      </c>
      <c r="D25" s="6" t="s">
        <v>158</v>
      </c>
      <c r="E25" s="6"/>
      <c r="F25" s="5" t="s">
        <v>101</v>
      </c>
      <c r="G25" s="7" t="s">
        <v>896</v>
      </c>
      <c r="H25" s="8"/>
      <c r="I25" s="8"/>
      <c r="J25" s="15">
        <f t="shared" si="0"/>
        <v>0</v>
      </c>
      <c r="K25" s="7"/>
    </row>
    <row r="26" ht="126.75" customHeight="1" spans="1:11">
      <c r="A26" s="5">
        <v>20</v>
      </c>
      <c r="B26" s="6" t="s">
        <v>160</v>
      </c>
      <c r="C26" s="6" t="s">
        <v>161</v>
      </c>
      <c r="D26" s="6" t="s">
        <v>162</v>
      </c>
      <c r="E26" s="6"/>
      <c r="F26" s="5" t="s">
        <v>101</v>
      </c>
      <c r="G26" s="7" t="s">
        <v>897</v>
      </c>
      <c r="H26" s="8"/>
      <c r="I26" s="8"/>
      <c r="J26" s="15">
        <f t="shared" si="0"/>
        <v>0</v>
      </c>
      <c r="K26" s="7"/>
    </row>
    <row r="27" ht="126.75" customHeight="1" spans="1:11">
      <c r="A27" s="5">
        <v>21</v>
      </c>
      <c r="B27" s="6" t="s">
        <v>164</v>
      </c>
      <c r="C27" s="6" t="s">
        <v>161</v>
      </c>
      <c r="D27" s="6" t="s">
        <v>165</v>
      </c>
      <c r="E27" s="6"/>
      <c r="F27" s="5" t="s">
        <v>101</v>
      </c>
      <c r="G27" s="7" t="s">
        <v>898</v>
      </c>
      <c r="H27" s="8"/>
      <c r="I27" s="8"/>
      <c r="J27" s="15">
        <f t="shared" si="0"/>
        <v>0</v>
      </c>
      <c r="K27" s="7"/>
    </row>
    <row r="28" ht="126.75" customHeight="1" spans="1:11">
      <c r="A28" s="5">
        <v>22</v>
      </c>
      <c r="B28" s="6" t="s">
        <v>167</v>
      </c>
      <c r="C28" s="6" t="s">
        <v>168</v>
      </c>
      <c r="D28" s="6" t="s">
        <v>169</v>
      </c>
      <c r="E28" s="6"/>
      <c r="F28" s="5" t="s">
        <v>101</v>
      </c>
      <c r="G28" s="7" t="s">
        <v>899</v>
      </c>
      <c r="H28" s="8"/>
      <c r="I28" s="8"/>
      <c r="J28" s="15">
        <f t="shared" si="0"/>
        <v>0</v>
      </c>
      <c r="K28" s="7"/>
    </row>
    <row r="29" ht="126.75" customHeight="1" spans="1:11">
      <c r="A29" s="5">
        <v>23</v>
      </c>
      <c r="B29" s="6" t="s">
        <v>171</v>
      </c>
      <c r="C29" s="6" t="s">
        <v>172</v>
      </c>
      <c r="D29" s="6" t="s">
        <v>173</v>
      </c>
      <c r="E29" s="6"/>
      <c r="F29" s="5" t="s">
        <v>101</v>
      </c>
      <c r="G29" s="7" t="s">
        <v>900</v>
      </c>
      <c r="H29" s="8"/>
      <c r="I29" s="8"/>
      <c r="J29" s="15">
        <f t="shared" si="0"/>
        <v>0</v>
      </c>
      <c r="K29" s="7"/>
    </row>
    <row r="30" ht="115.5" customHeight="1" spans="1:11">
      <c r="A30" s="5">
        <v>24</v>
      </c>
      <c r="B30" s="6" t="s">
        <v>175</v>
      </c>
      <c r="C30" s="6" t="s">
        <v>176</v>
      </c>
      <c r="D30" s="6" t="s">
        <v>126</v>
      </c>
      <c r="E30" s="6"/>
      <c r="F30" s="5" t="s">
        <v>96</v>
      </c>
      <c r="G30" s="7" t="s">
        <v>901</v>
      </c>
      <c r="H30" s="8"/>
      <c r="I30" s="8"/>
      <c r="J30" s="15">
        <f t="shared" si="0"/>
        <v>0</v>
      </c>
      <c r="K30" s="7"/>
    </row>
    <row r="31" ht="81.75" customHeight="1" spans="1:11">
      <c r="A31" s="5">
        <v>25</v>
      </c>
      <c r="B31" s="6" t="s">
        <v>179</v>
      </c>
      <c r="C31" s="6" t="s">
        <v>180</v>
      </c>
      <c r="D31" s="6" t="s">
        <v>181</v>
      </c>
      <c r="E31" s="6"/>
      <c r="F31" s="5" t="s">
        <v>182</v>
      </c>
      <c r="G31" s="7" t="s">
        <v>902</v>
      </c>
      <c r="H31" s="8"/>
      <c r="I31" s="8"/>
      <c r="J31" s="15">
        <f t="shared" si="0"/>
        <v>0</v>
      </c>
      <c r="K31" s="7"/>
    </row>
    <row r="32" ht="81.75" customHeight="1" spans="1:11">
      <c r="A32" s="5">
        <v>26</v>
      </c>
      <c r="B32" s="6" t="s">
        <v>184</v>
      </c>
      <c r="C32" s="6" t="s">
        <v>180</v>
      </c>
      <c r="D32" s="6" t="s">
        <v>185</v>
      </c>
      <c r="E32" s="6"/>
      <c r="F32" s="5" t="s">
        <v>182</v>
      </c>
      <c r="G32" s="7" t="s">
        <v>903</v>
      </c>
      <c r="H32" s="8"/>
      <c r="I32" s="8"/>
      <c r="J32" s="15">
        <f t="shared" si="0"/>
        <v>0</v>
      </c>
      <c r="K32" s="7"/>
    </row>
    <row r="33" ht="93" customHeight="1" spans="1:11">
      <c r="A33" s="5">
        <v>27</v>
      </c>
      <c r="B33" s="6" t="s">
        <v>187</v>
      </c>
      <c r="C33" s="6" t="s">
        <v>180</v>
      </c>
      <c r="D33" s="6" t="s">
        <v>188</v>
      </c>
      <c r="E33" s="6"/>
      <c r="F33" s="5" t="s">
        <v>182</v>
      </c>
      <c r="G33" s="7" t="s">
        <v>904</v>
      </c>
      <c r="H33" s="8"/>
      <c r="I33" s="8"/>
      <c r="J33" s="15">
        <f t="shared" si="0"/>
        <v>0</v>
      </c>
      <c r="K33" s="7"/>
    </row>
    <row r="34" ht="93" customHeight="1" spans="1:11">
      <c r="A34" s="5">
        <v>28</v>
      </c>
      <c r="B34" s="6" t="s">
        <v>190</v>
      </c>
      <c r="C34" s="6" t="s">
        <v>180</v>
      </c>
      <c r="D34" s="6" t="s">
        <v>191</v>
      </c>
      <c r="E34" s="6"/>
      <c r="F34" s="5" t="s">
        <v>182</v>
      </c>
      <c r="G34" s="7" t="s">
        <v>905</v>
      </c>
      <c r="H34" s="8"/>
      <c r="I34" s="8"/>
      <c r="J34" s="15">
        <f t="shared" si="0"/>
        <v>0</v>
      </c>
      <c r="K34" s="7"/>
    </row>
    <row r="35" ht="59.25" customHeight="1" spans="1:11">
      <c r="A35" s="5">
        <v>29</v>
      </c>
      <c r="B35" s="6" t="s">
        <v>193</v>
      </c>
      <c r="C35" s="6" t="s">
        <v>180</v>
      </c>
      <c r="D35" s="6" t="s">
        <v>194</v>
      </c>
      <c r="E35" s="6"/>
      <c r="F35" s="5" t="s">
        <v>182</v>
      </c>
      <c r="G35" s="7" t="s">
        <v>906</v>
      </c>
      <c r="H35" s="8"/>
      <c r="I35" s="8"/>
      <c r="J35" s="15">
        <f t="shared" si="0"/>
        <v>0</v>
      </c>
      <c r="K35" s="7"/>
    </row>
    <row r="36" ht="59.25" customHeight="1" spans="1:11">
      <c r="A36" s="5">
        <v>30</v>
      </c>
      <c r="B36" s="6" t="s">
        <v>196</v>
      </c>
      <c r="C36" s="6" t="s">
        <v>180</v>
      </c>
      <c r="D36" s="6" t="s">
        <v>197</v>
      </c>
      <c r="E36" s="6"/>
      <c r="F36" s="5" t="s">
        <v>182</v>
      </c>
      <c r="G36" s="7" t="s">
        <v>907</v>
      </c>
      <c r="H36" s="8"/>
      <c r="I36" s="8"/>
      <c r="J36" s="15">
        <f t="shared" si="0"/>
        <v>0</v>
      </c>
      <c r="K36" s="7"/>
    </row>
    <row r="37" ht="59.25" customHeight="1" spans="1:11">
      <c r="A37" s="5">
        <v>31</v>
      </c>
      <c r="B37" s="6" t="s">
        <v>199</v>
      </c>
      <c r="C37" s="6" t="s">
        <v>180</v>
      </c>
      <c r="D37" s="6" t="s">
        <v>200</v>
      </c>
      <c r="E37" s="6"/>
      <c r="F37" s="5" t="s">
        <v>182</v>
      </c>
      <c r="G37" s="7" t="s">
        <v>908</v>
      </c>
      <c r="H37" s="8"/>
      <c r="I37" s="8"/>
      <c r="J37" s="15">
        <f t="shared" si="0"/>
        <v>0</v>
      </c>
      <c r="K37" s="7"/>
    </row>
    <row r="38" ht="81.75" customHeight="1" spans="1:11">
      <c r="A38" s="5">
        <v>32</v>
      </c>
      <c r="B38" s="6" t="s">
        <v>202</v>
      </c>
      <c r="C38" s="6" t="s">
        <v>203</v>
      </c>
      <c r="D38" s="6" t="s">
        <v>204</v>
      </c>
      <c r="E38" s="6"/>
      <c r="F38" s="5" t="s">
        <v>101</v>
      </c>
      <c r="G38" s="7" t="s">
        <v>909</v>
      </c>
      <c r="H38" s="8"/>
      <c r="I38" s="8"/>
      <c r="J38" s="15">
        <f t="shared" si="0"/>
        <v>0</v>
      </c>
      <c r="K38" s="7"/>
    </row>
    <row r="39" ht="93" customHeight="1" spans="1:11">
      <c r="A39" s="5">
        <v>33</v>
      </c>
      <c r="B39" s="6" t="s">
        <v>206</v>
      </c>
      <c r="C39" s="6" t="s">
        <v>207</v>
      </c>
      <c r="D39" s="6" t="s">
        <v>208</v>
      </c>
      <c r="E39" s="6"/>
      <c r="F39" s="5" t="s">
        <v>101</v>
      </c>
      <c r="G39" s="7" t="s">
        <v>910</v>
      </c>
      <c r="H39" s="8"/>
      <c r="I39" s="8"/>
      <c r="J39" s="15">
        <f t="shared" si="0"/>
        <v>0</v>
      </c>
      <c r="K39" s="7"/>
    </row>
    <row r="40" ht="93" customHeight="1" spans="1:11">
      <c r="A40" s="5">
        <v>34</v>
      </c>
      <c r="B40" s="6" t="s">
        <v>210</v>
      </c>
      <c r="C40" s="6" t="s">
        <v>207</v>
      </c>
      <c r="D40" s="6" t="s">
        <v>211</v>
      </c>
      <c r="E40" s="6"/>
      <c r="F40" s="5" t="s">
        <v>101</v>
      </c>
      <c r="G40" s="7" t="s">
        <v>911</v>
      </c>
      <c r="H40" s="8"/>
      <c r="I40" s="8"/>
      <c r="J40" s="15">
        <f t="shared" si="0"/>
        <v>0</v>
      </c>
      <c r="K40" s="7"/>
    </row>
    <row r="41" ht="93" customHeight="1" spans="1:11">
      <c r="A41" s="5">
        <v>35</v>
      </c>
      <c r="B41" s="6" t="s">
        <v>912</v>
      </c>
      <c r="C41" s="6" t="s">
        <v>207</v>
      </c>
      <c r="D41" s="6" t="s">
        <v>913</v>
      </c>
      <c r="E41" s="6"/>
      <c r="F41" s="5" t="s">
        <v>101</v>
      </c>
      <c r="G41" s="7" t="s">
        <v>914</v>
      </c>
      <c r="H41" s="8"/>
      <c r="I41" s="8"/>
      <c r="J41" s="15">
        <f t="shared" si="0"/>
        <v>0</v>
      </c>
      <c r="K41" s="7"/>
    </row>
    <row r="42" ht="93" customHeight="1" spans="1:11">
      <c r="A42" s="5">
        <v>36</v>
      </c>
      <c r="B42" s="6" t="s">
        <v>915</v>
      </c>
      <c r="C42" s="6" t="s">
        <v>207</v>
      </c>
      <c r="D42" s="6" t="s">
        <v>916</v>
      </c>
      <c r="E42" s="6"/>
      <c r="F42" s="5" t="s">
        <v>101</v>
      </c>
      <c r="G42" s="7" t="s">
        <v>917</v>
      </c>
      <c r="H42" s="8"/>
      <c r="I42" s="8"/>
      <c r="J42" s="15">
        <f t="shared" si="0"/>
        <v>0</v>
      </c>
      <c r="K42" s="7"/>
    </row>
    <row r="43" ht="81.75" customHeight="1" spans="1:11">
      <c r="A43" s="5">
        <v>37</v>
      </c>
      <c r="B43" s="6" t="s">
        <v>213</v>
      </c>
      <c r="C43" s="6" t="s">
        <v>214</v>
      </c>
      <c r="D43" s="6" t="s">
        <v>215</v>
      </c>
      <c r="E43" s="6"/>
      <c r="F43" s="5" t="s">
        <v>101</v>
      </c>
      <c r="G43" s="7" t="s">
        <v>918</v>
      </c>
      <c r="H43" s="8"/>
      <c r="I43" s="8"/>
      <c r="J43" s="15">
        <f t="shared" si="0"/>
        <v>0</v>
      </c>
      <c r="K43" s="7"/>
    </row>
    <row r="44" ht="59.25" customHeight="1" spans="1:11">
      <c r="A44" s="5">
        <v>38</v>
      </c>
      <c r="B44" s="6" t="s">
        <v>217</v>
      </c>
      <c r="C44" s="6" t="s">
        <v>218</v>
      </c>
      <c r="D44" s="6" t="s">
        <v>219</v>
      </c>
      <c r="E44" s="6"/>
      <c r="F44" s="5" t="s">
        <v>96</v>
      </c>
      <c r="G44" s="7" t="s">
        <v>919</v>
      </c>
      <c r="H44" s="8"/>
      <c r="I44" s="8"/>
      <c r="J44" s="15">
        <f t="shared" si="0"/>
        <v>0</v>
      </c>
      <c r="K44" s="7"/>
    </row>
    <row r="45" ht="59.25" customHeight="1" spans="1:11">
      <c r="A45" s="5">
        <v>39</v>
      </c>
      <c r="B45" s="6" t="s">
        <v>221</v>
      </c>
      <c r="C45" s="6" t="s">
        <v>218</v>
      </c>
      <c r="D45" s="6" t="s">
        <v>222</v>
      </c>
      <c r="E45" s="6"/>
      <c r="F45" s="5" t="s">
        <v>96</v>
      </c>
      <c r="G45" s="7" t="s">
        <v>920</v>
      </c>
      <c r="H45" s="8"/>
      <c r="I45" s="8"/>
      <c r="J45" s="15">
        <f t="shared" si="0"/>
        <v>0</v>
      </c>
      <c r="K45" s="7"/>
    </row>
    <row r="46" ht="115.5" customHeight="1" spans="1:11">
      <c r="A46" s="5">
        <v>40</v>
      </c>
      <c r="B46" s="6" t="s">
        <v>224</v>
      </c>
      <c r="C46" s="6" t="s">
        <v>225</v>
      </c>
      <c r="D46" s="6" t="s">
        <v>226</v>
      </c>
      <c r="E46" s="6"/>
      <c r="F46" s="5" t="s">
        <v>101</v>
      </c>
      <c r="G46" s="7" t="s">
        <v>921</v>
      </c>
      <c r="H46" s="8"/>
      <c r="I46" s="8"/>
      <c r="J46" s="15">
        <f t="shared" si="0"/>
        <v>0</v>
      </c>
      <c r="K46" s="7"/>
    </row>
    <row r="47" ht="115.5" customHeight="1" spans="1:11">
      <c r="A47" s="5">
        <v>41</v>
      </c>
      <c r="B47" s="6" t="s">
        <v>228</v>
      </c>
      <c r="C47" s="6" t="s">
        <v>225</v>
      </c>
      <c r="D47" s="6" t="s">
        <v>229</v>
      </c>
      <c r="E47" s="6"/>
      <c r="F47" s="5" t="s">
        <v>101</v>
      </c>
      <c r="G47" s="7" t="s">
        <v>922</v>
      </c>
      <c r="H47" s="8"/>
      <c r="I47" s="8"/>
      <c r="J47" s="15">
        <f t="shared" si="0"/>
        <v>0</v>
      </c>
      <c r="K47" s="7"/>
    </row>
    <row r="48" ht="126.75" customHeight="1" spans="1:11">
      <c r="A48" s="5">
        <v>42</v>
      </c>
      <c r="B48" s="6" t="s">
        <v>231</v>
      </c>
      <c r="C48" s="6" t="s">
        <v>232</v>
      </c>
      <c r="D48" s="6" t="s">
        <v>233</v>
      </c>
      <c r="E48" s="6"/>
      <c r="F48" s="5" t="s">
        <v>101</v>
      </c>
      <c r="G48" s="7" t="s">
        <v>923</v>
      </c>
      <c r="H48" s="8"/>
      <c r="I48" s="8"/>
      <c r="J48" s="15">
        <f t="shared" si="0"/>
        <v>0</v>
      </c>
      <c r="K48" s="7"/>
    </row>
    <row r="49" ht="115.5" customHeight="1" spans="1:11">
      <c r="A49" s="5">
        <v>43</v>
      </c>
      <c r="B49" s="6" t="s">
        <v>234</v>
      </c>
      <c r="C49" s="6" t="s">
        <v>235</v>
      </c>
      <c r="D49" s="6" t="s">
        <v>130</v>
      </c>
      <c r="E49" s="6"/>
      <c r="F49" s="5" t="s">
        <v>101</v>
      </c>
      <c r="G49" s="7" t="s">
        <v>924</v>
      </c>
      <c r="H49" s="8"/>
      <c r="I49" s="8"/>
      <c r="J49" s="15">
        <f t="shared" si="0"/>
        <v>0</v>
      </c>
      <c r="K49" s="7"/>
    </row>
    <row r="50" ht="115.5" customHeight="1" spans="1:11">
      <c r="A50" s="5">
        <v>44</v>
      </c>
      <c r="B50" s="6" t="s">
        <v>237</v>
      </c>
      <c r="C50" s="6" t="s">
        <v>238</v>
      </c>
      <c r="D50" s="6" t="s">
        <v>130</v>
      </c>
      <c r="E50" s="6"/>
      <c r="F50" s="5" t="s">
        <v>101</v>
      </c>
      <c r="G50" s="7" t="s">
        <v>925</v>
      </c>
      <c r="H50" s="8"/>
      <c r="I50" s="8"/>
      <c r="J50" s="15">
        <f t="shared" si="0"/>
        <v>0</v>
      </c>
      <c r="K50" s="7"/>
    </row>
    <row r="51" ht="149.25" customHeight="1" spans="1:11">
      <c r="A51" s="5">
        <v>45</v>
      </c>
      <c r="B51" s="6" t="s">
        <v>240</v>
      </c>
      <c r="C51" s="6" t="s">
        <v>241</v>
      </c>
      <c r="D51" s="6" t="s">
        <v>926</v>
      </c>
      <c r="E51" s="6"/>
      <c r="F51" s="5" t="s">
        <v>96</v>
      </c>
      <c r="G51" s="7" t="s">
        <v>927</v>
      </c>
      <c r="H51" s="8"/>
      <c r="I51" s="8"/>
      <c r="J51" s="15">
        <f t="shared" si="0"/>
        <v>0</v>
      </c>
      <c r="K51" s="7"/>
    </row>
    <row r="52" ht="194.25" customHeight="1" spans="1:11">
      <c r="A52" s="5">
        <v>46</v>
      </c>
      <c r="B52" s="6" t="s">
        <v>244</v>
      </c>
      <c r="C52" s="6" t="s">
        <v>241</v>
      </c>
      <c r="D52" s="6" t="s">
        <v>928</v>
      </c>
      <c r="E52" s="6"/>
      <c r="F52" s="5" t="s">
        <v>96</v>
      </c>
      <c r="G52" s="7" t="s">
        <v>929</v>
      </c>
      <c r="H52" s="8"/>
      <c r="I52" s="8"/>
      <c r="J52" s="15">
        <f t="shared" si="0"/>
        <v>0</v>
      </c>
      <c r="K52" s="7"/>
    </row>
    <row r="53" ht="160.5" customHeight="1" spans="1:11">
      <c r="A53" s="5">
        <v>47</v>
      </c>
      <c r="B53" s="6" t="s">
        <v>247</v>
      </c>
      <c r="C53" s="6" t="s">
        <v>241</v>
      </c>
      <c r="D53" s="6" t="s">
        <v>930</v>
      </c>
      <c r="E53" s="6"/>
      <c r="F53" s="5" t="s">
        <v>96</v>
      </c>
      <c r="G53" s="7" t="s">
        <v>931</v>
      </c>
      <c r="H53" s="8"/>
      <c r="I53" s="8"/>
      <c r="J53" s="15">
        <f t="shared" si="0"/>
        <v>0</v>
      </c>
      <c r="K53" s="7"/>
    </row>
    <row r="54" ht="115.5" customHeight="1" spans="1:11">
      <c r="A54" s="5">
        <v>48</v>
      </c>
      <c r="B54" s="6" t="s">
        <v>254</v>
      </c>
      <c r="C54" s="6" t="s">
        <v>241</v>
      </c>
      <c r="D54" s="6" t="s">
        <v>932</v>
      </c>
      <c r="E54" s="6"/>
      <c r="F54" s="5" t="s">
        <v>96</v>
      </c>
      <c r="G54" s="7" t="s">
        <v>933</v>
      </c>
      <c r="H54" s="8"/>
      <c r="I54" s="8"/>
      <c r="J54" s="15">
        <f t="shared" si="0"/>
        <v>0</v>
      </c>
      <c r="K54" s="7"/>
    </row>
    <row r="55" ht="115.5" customHeight="1" spans="1:11">
      <c r="A55" s="5">
        <v>49</v>
      </c>
      <c r="B55" s="6" t="s">
        <v>257</v>
      </c>
      <c r="C55" s="6" t="s">
        <v>258</v>
      </c>
      <c r="D55" s="6" t="s">
        <v>259</v>
      </c>
      <c r="E55" s="6"/>
      <c r="F55" s="5" t="s">
        <v>96</v>
      </c>
      <c r="G55" s="7" t="s">
        <v>901</v>
      </c>
      <c r="H55" s="8"/>
      <c r="I55" s="8"/>
      <c r="J55" s="15">
        <f t="shared" si="0"/>
        <v>0</v>
      </c>
      <c r="K55" s="7"/>
    </row>
    <row r="56" ht="160.5" customHeight="1" spans="1:11">
      <c r="A56" s="5">
        <v>50</v>
      </c>
      <c r="B56" s="6" t="s">
        <v>260</v>
      </c>
      <c r="C56" s="6" t="s">
        <v>241</v>
      </c>
      <c r="D56" s="6" t="s">
        <v>934</v>
      </c>
      <c r="E56" s="6"/>
      <c r="F56" s="5" t="s">
        <v>96</v>
      </c>
      <c r="G56" s="7" t="s">
        <v>935</v>
      </c>
      <c r="H56" s="8"/>
      <c r="I56" s="8"/>
      <c r="J56" s="15">
        <f t="shared" si="0"/>
        <v>0</v>
      </c>
      <c r="K56" s="7"/>
    </row>
    <row r="57" ht="104.25" customHeight="1" spans="1:11">
      <c r="A57" s="5">
        <v>51</v>
      </c>
      <c r="B57" s="6" t="s">
        <v>266</v>
      </c>
      <c r="C57" s="6" t="s">
        <v>267</v>
      </c>
      <c r="D57" s="6" t="s">
        <v>268</v>
      </c>
      <c r="E57" s="6"/>
      <c r="F57" s="5" t="s">
        <v>96</v>
      </c>
      <c r="G57" s="7" t="s">
        <v>490</v>
      </c>
      <c r="H57" s="8"/>
      <c r="I57" s="8"/>
      <c r="J57" s="15">
        <f t="shared" si="0"/>
        <v>0</v>
      </c>
      <c r="K57" s="7"/>
    </row>
    <row r="58" ht="149.25" customHeight="1" spans="1:11">
      <c r="A58" s="5">
        <v>52</v>
      </c>
      <c r="B58" s="6" t="s">
        <v>270</v>
      </c>
      <c r="C58" s="6" t="s">
        <v>271</v>
      </c>
      <c r="D58" s="6" t="s">
        <v>272</v>
      </c>
      <c r="E58" s="6"/>
      <c r="F58" s="5" t="s">
        <v>96</v>
      </c>
      <c r="G58" s="7" t="s">
        <v>936</v>
      </c>
      <c r="H58" s="8"/>
      <c r="I58" s="8"/>
      <c r="J58" s="15">
        <f t="shared" si="0"/>
        <v>0</v>
      </c>
      <c r="K58" s="7"/>
    </row>
    <row r="59" ht="160.5" customHeight="1" spans="1:11">
      <c r="A59" s="5">
        <v>53</v>
      </c>
      <c r="B59" s="6" t="s">
        <v>278</v>
      </c>
      <c r="C59" s="6" t="s">
        <v>279</v>
      </c>
      <c r="D59" s="6" t="s">
        <v>280</v>
      </c>
      <c r="E59" s="6"/>
      <c r="F59" s="5" t="s">
        <v>96</v>
      </c>
      <c r="G59" s="7" t="s">
        <v>937</v>
      </c>
      <c r="H59" s="8"/>
      <c r="I59" s="8"/>
      <c r="J59" s="15">
        <f t="shared" si="0"/>
        <v>0</v>
      </c>
      <c r="K59" s="7"/>
    </row>
    <row r="60" ht="93" customHeight="1" spans="1:11">
      <c r="A60" s="5">
        <v>54</v>
      </c>
      <c r="B60" s="6" t="s">
        <v>282</v>
      </c>
      <c r="C60" s="6" t="s">
        <v>283</v>
      </c>
      <c r="D60" s="6" t="s">
        <v>284</v>
      </c>
      <c r="E60" s="6"/>
      <c r="F60" s="5" t="s">
        <v>96</v>
      </c>
      <c r="G60" s="7" t="s">
        <v>938</v>
      </c>
      <c r="H60" s="8"/>
      <c r="I60" s="8"/>
      <c r="J60" s="15">
        <f t="shared" si="0"/>
        <v>0</v>
      </c>
      <c r="K60" s="7"/>
    </row>
    <row r="61" ht="59.25" customHeight="1" spans="1:11">
      <c r="A61" s="5">
        <v>55</v>
      </c>
      <c r="B61" s="6" t="s">
        <v>286</v>
      </c>
      <c r="C61" s="6" t="s">
        <v>283</v>
      </c>
      <c r="D61" s="6" t="s">
        <v>287</v>
      </c>
      <c r="E61" s="6"/>
      <c r="F61" s="5" t="s">
        <v>96</v>
      </c>
      <c r="G61" s="7" t="s">
        <v>939</v>
      </c>
      <c r="H61" s="8"/>
      <c r="I61" s="8"/>
      <c r="J61" s="15">
        <f t="shared" si="0"/>
        <v>0</v>
      </c>
      <c r="K61" s="7"/>
    </row>
    <row r="62" ht="81.75" customHeight="1" spans="1:11">
      <c r="A62" s="5">
        <v>56</v>
      </c>
      <c r="B62" s="6" t="s">
        <v>289</v>
      </c>
      <c r="C62" s="6" t="s">
        <v>290</v>
      </c>
      <c r="D62" s="6" t="s">
        <v>291</v>
      </c>
      <c r="E62" s="6"/>
      <c r="F62" s="5" t="s">
        <v>96</v>
      </c>
      <c r="G62" s="7" t="s">
        <v>940</v>
      </c>
      <c r="H62" s="8"/>
      <c r="I62" s="8"/>
      <c r="J62" s="15">
        <f t="shared" si="0"/>
        <v>0</v>
      </c>
      <c r="K62" s="7"/>
    </row>
    <row r="63" ht="70.5" customHeight="1" spans="1:11">
      <c r="A63" s="5">
        <v>57</v>
      </c>
      <c r="B63" s="6" t="s">
        <v>293</v>
      </c>
      <c r="C63" s="6" t="s">
        <v>294</v>
      </c>
      <c r="D63" s="6" t="s">
        <v>295</v>
      </c>
      <c r="E63" s="6"/>
      <c r="F63" s="5" t="s">
        <v>96</v>
      </c>
      <c r="G63" s="7" t="s">
        <v>941</v>
      </c>
      <c r="H63" s="8"/>
      <c r="I63" s="8"/>
      <c r="J63" s="15">
        <f t="shared" si="0"/>
        <v>0</v>
      </c>
      <c r="K63" s="7"/>
    </row>
    <row r="64" ht="81.75" customHeight="1" spans="1:11">
      <c r="A64" s="5">
        <v>58</v>
      </c>
      <c r="B64" s="6" t="s">
        <v>297</v>
      </c>
      <c r="C64" s="6" t="s">
        <v>298</v>
      </c>
      <c r="D64" s="6" t="s">
        <v>291</v>
      </c>
      <c r="E64" s="6"/>
      <c r="F64" s="5" t="s">
        <v>96</v>
      </c>
      <c r="G64" s="7" t="s">
        <v>941</v>
      </c>
      <c r="H64" s="8"/>
      <c r="I64" s="8"/>
      <c r="J64" s="15">
        <f t="shared" si="0"/>
        <v>0</v>
      </c>
      <c r="K64" s="7"/>
    </row>
    <row r="65" ht="70.5" customHeight="1" spans="1:11">
      <c r="A65" s="5">
        <v>59</v>
      </c>
      <c r="B65" s="6" t="s">
        <v>299</v>
      </c>
      <c r="C65" s="6" t="s">
        <v>300</v>
      </c>
      <c r="D65" s="6" t="s">
        <v>301</v>
      </c>
      <c r="E65" s="6"/>
      <c r="F65" s="5" t="s">
        <v>96</v>
      </c>
      <c r="G65" s="7" t="s">
        <v>942</v>
      </c>
      <c r="H65" s="8"/>
      <c r="I65" s="8"/>
      <c r="J65" s="15">
        <f t="shared" si="0"/>
        <v>0</v>
      </c>
      <c r="K65" s="7"/>
    </row>
    <row r="66" ht="126.75" customHeight="1" spans="1:11">
      <c r="A66" s="5">
        <v>60</v>
      </c>
      <c r="B66" s="6" t="s">
        <v>303</v>
      </c>
      <c r="C66" s="6" t="s">
        <v>300</v>
      </c>
      <c r="D66" s="6" t="s">
        <v>304</v>
      </c>
      <c r="E66" s="6"/>
      <c r="F66" s="5" t="s">
        <v>96</v>
      </c>
      <c r="G66" s="7" t="s">
        <v>943</v>
      </c>
      <c r="H66" s="8"/>
      <c r="I66" s="8"/>
      <c r="J66" s="15">
        <f t="shared" si="0"/>
        <v>0</v>
      </c>
      <c r="K66" s="7"/>
    </row>
    <row r="67" ht="81.75" customHeight="1" spans="1:11">
      <c r="A67" s="5">
        <v>61</v>
      </c>
      <c r="B67" s="6" t="s">
        <v>306</v>
      </c>
      <c r="C67" s="6" t="s">
        <v>307</v>
      </c>
      <c r="D67" s="6" t="s">
        <v>308</v>
      </c>
      <c r="E67" s="6"/>
      <c r="F67" s="5" t="s">
        <v>96</v>
      </c>
      <c r="G67" s="7" t="s">
        <v>943</v>
      </c>
      <c r="H67" s="8"/>
      <c r="I67" s="8"/>
      <c r="J67" s="15">
        <f t="shared" si="0"/>
        <v>0</v>
      </c>
      <c r="K67" s="7"/>
    </row>
    <row r="68" ht="70.5" customHeight="1" spans="1:11">
      <c r="A68" s="5">
        <v>62</v>
      </c>
      <c r="B68" s="6" t="s">
        <v>309</v>
      </c>
      <c r="C68" s="6" t="s">
        <v>310</v>
      </c>
      <c r="D68" s="6" t="s">
        <v>311</v>
      </c>
      <c r="E68" s="6"/>
      <c r="F68" s="5" t="s">
        <v>96</v>
      </c>
      <c r="G68" s="7" t="s">
        <v>944</v>
      </c>
      <c r="H68" s="8"/>
      <c r="I68" s="8"/>
      <c r="J68" s="15">
        <f t="shared" si="0"/>
        <v>0</v>
      </c>
      <c r="K68" s="7"/>
    </row>
    <row r="69" ht="70.5" customHeight="1" spans="1:11">
      <c r="A69" s="5">
        <v>63</v>
      </c>
      <c r="B69" s="6" t="s">
        <v>313</v>
      </c>
      <c r="C69" s="6" t="s">
        <v>314</v>
      </c>
      <c r="D69" s="6" t="s">
        <v>315</v>
      </c>
      <c r="E69" s="6"/>
      <c r="F69" s="5" t="s">
        <v>96</v>
      </c>
      <c r="G69" s="7" t="s">
        <v>945</v>
      </c>
      <c r="H69" s="8"/>
      <c r="I69" s="8"/>
      <c r="J69" s="15">
        <f t="shared" si="0"/>
        <v>0</v>
      </c>
      <c r="K69" s="7"/>
    </row>
    <row r="70" ht="70.5" customHeight="1" spans="1:11">
      <c r="A70" s="5">
        <v>64</v>
      </c>
      <c r="B70" s="6" t="s">
        <v>317</v>
      </c>
      <c r="C70" s="6" t="s">
        <v>318</v>
      </c>
      <c r="D70" s="6" t="s">
        <v>319</v>
      </c>
      <c r="E70" s="6"/>
      <c r="F70" s="5" t="s">
        <v>96</v>
      </c>
      <c r="G70" s="7" t="s">
        <v>944</v>
      </c>
      <c r="H70" s="8"/>
      <c r="I70" s="8"/>
      <c r="J70" s="15">
        <f t="shared" si="0"/>
        <v>0</v>
      </c>
      <c r="K70" s="7"/>
    </row>
    <row r="71" ht="104.25" customHeight="1" spans="1:11">
      <c r="A71" s="5">
        <v>65</v>
      </c>
      <c r="B71" s="6" t="s">
        <v>320</v>
      </c>
      <c r="C71" s="6" t="s">
        <v>321</v>
      </c>
      <c r="D71" s="6" t="s">
        <v>322</v>
      </c>
      <c r="E71" s="6"/>
      <c r="F71" s="5" t="s">
        <v>96</v>
      </c>
      <c r="G71" s="7" t="s">
        <v>946</v>
      </c>
      <c r="H71" s="8"/>
      <c r="I71" s="8"/>
      <c r="J71" s="15">
        <f t="shared" ref="J71:J134" si="1">IF(G71&lt;&gt;0,ROUND(G71*ROUND(H71,2),2),"")</f>
        <v>0</v>
      </c>
      <c r="K71" s="7"/>
    </row>
    <row r="72" ht="70.5" customHeight="1" spans="1:11">
      <c r="A72" s="5">
        <v>66</v>
      </c>
      <c r="B72" s="6" t="s">
        <v>324</v>
      </c>
      <c r="C72" s="6" t="s">
        <v>325</v>
      </c>
      <c r="D72" s="6" t="s">
        <v>311</v>
      </c>
      <c r="E72" s="6"/>
      <c r="F72" s="5" t="s">
        <v>96</v>
      </c>
      <c r="G72" s="7" t="s">
        <v>947</v>
      </c>
      <c r="H72" s="8"/>
      <c r="I72" s="8"/>
      <c r="J72" s="15">
        <f t="shared" si="1"/>
        <v>0</v>
      </c>
      <c r="K72" s="7"/>
    </row>
    <row r="73" ht="70.5" customHeight="1" spans="1:11">
      <c r="A73" s="5">
        <v>67</v>
      </c>
      <c r="B73" s="6" t="s">
        <v>327</v>
      </c>
      <c r="C73" s="6" t="s">
        <v>328</v>
      </c>
      <c r="D73" s="6" t="s">
        <v>329</v>
      </c>
      <c r="E73" s="6"/>
      <c r="F73" s="5" t="s">
        <v>96</v>
      </c>
      <c r="G73" s="7" t="s">
        <v>947</v>
      </c>
      <c r="H73" s="8"/>
      <c r="I73" s="8"/>
      <c r="J73" s="15">
        <f t="shared" si="1"/>
        <v>0</v>
      </c>
      <c r="K73" s="7"/>
    </row>
    <row r="74" ht="70.5" customHeight="1" spans="1:11">
      <c r="A74" s="5">
        <v>68</v>
      </c>
      <c r="B74" s="6" t="s">
        <v>330</v>
      </c>
      <c r="C74" s="6" t="s">
        <v>331</v>
      </c>
      <c r="D74" s="6" t="s">
        <v>332</v>
      </c>
      <c r="E74" s="6"/>
      <c r="F74" s="5" t="s">
        <v>333</v>
      </c>
      <c r="G74" s="7" t="s">
        <v>948</v>
      </c>
      <c r="H74" s="8"/>
      <c r="I74" s="8"/>
      <c r="J74" s="15">
        <f t="shared" si="1"/>
        <v>0</v>
      </c>
      <c r="K74" s="7"/>
    </row>
    <row r="75" ht="70.5" customHeight="1" spans="1:11">
      <c r="A75" s="5">
        <v>69</v>
      </c>
      <c r="B75" s="6" t="s">
        <v>335</v>
      </c>
      <c r="C75" s="6" t="s">
        <v>331</v>
      </c>
      <c r="D75" s="6" t="s">
        <v>336</v>
      </c>
      <c r="E75" s="6"/>
      <c r="F75" s="5" t="s">
        <v>333</v>
      </c>
      <c r="G75" s="7" t="s">
        <v>949</v>
      </c>
      <c r="H75" s="8"/>
      <c r="I75" s="8"/>
      <c r="J75" s="15">
        <f t="shared" si="1"/>
        <v>0</v>
      </c>
      <c r="K75" s="7"/>
    </row>
    <row r="76" ht="70.5" customHeight="1" spans="1:11">
      <c r="A76" s="5">
        <v>70</v>
      </c>
      <c r="B76" s="6" t="s">
        <v>338</v>
      </c>
      <c r="C76" s="6" t="s">
        <v>331</v>
      </c>
      <c r="D76" s="6" t="s">
        <v>339</v>
      </c>
      <c r="E76" s="6"/>
      <c r="F76" s="5" t="s">
        <v>333</v>
      </c>
      <c r="G76" s="7" t="s">
        <v>950</v>
      </c>
      <c r="H76" s="8"/>
      <c r="I76" s="8"/>
      <c r="J76" s="15">
        <f t="shared" si="1"/>
        <v>0</v>
      </c>
      <c r="K76" s="7"/>
    </row>
    <row r="77" ht="70.5" customHeight="1" spans="1:11">
      <c r="A77" s="5">
        <v>71</v>
      </c>
      <c r="B77" s="6" t="s">
        <v>341</v>
      </c>
      <c r="C77" s="6" t="s">
        <v>331</v>
      </c>
      <c r="D77" s="6" t="s">
        <v>342</v>
      </c>
      <c r="E77" s="6"/>
      <c r="F77" s="5" t="s">
        <v>333</v>
      </c>
      <c r="G77" s="7" t="s">
        <v>951</v>
      </c>
      <c r="H77" s="8"/>
      <c r="I77" s="8"/>
      <c r="J77" s="15">
        <f t="shared" si="1"/>
        <v>0</v>
      </c>
      <c r="K77" s="7"/>
    </row>
    <row r="78" ht="70.5" customHeight="1" spans="1:11">
      <c r="A78" s="5">
        <v>72</v>
      </c>
      <c r="B78" s="6" t="s">
        <v>344</v>
      </c>
      <c r="C78" s="6" t="s">
        <v>331</v>
      </c>
      <c r="D78" s="6" t="s">
        <v>345</v>
      </c>
      <c r="E78" s="6"/>
      <c r="F78" s="5" t="s">
        <v>333</v>
      </c>
      <c r="G78" s="7" t="s">
        <v>952</v>
      </c>
      <c r="H78" s="8"/>
      <c r="I78" s="8"/>
      <c r="J78" s="15">
        <f t="shared" si="1"/>
        <v>0</v>
      </c>
      <c r="K78" s="7"/>
    </row>
    <row r="79" ht="70.5" customHeight="1" spans="1:11">
      <c r="A79" s="5">
        <v>73</v>
      </c>
      <c r="B79" s="6" t="s">
        <v>347</v>
      </c>
      <c r="C79" s="6" t="s">
        <v>348</v>
      </c>
      <c r="D79" s="6" t="s">
        <v>311</v>
      </c>
      <c r="E79" s="6"/>
      <c r="F79" s="5" t="s">
        <v>96</v>
      </c>
      <c r="G79" s="7" t="s">
        <v>953</v>
      </c>
      <c r="H79" s="8"/>
      <c r="I79" s="8"/>
      <c r="J79" s="15">
        <f t="shared" si="1"/>
        <v>0</v>
      </c>
      <c r="K79" s="7"/>
    </row>
    <row r="80" ht="70.5" customHeight="1" spans="1:11">
      <c r="A80" s="5">
        <v>74</v>
      </c>
      <c r="B80" s="6" t="s">
        <v>350</v>
      </c>
      <c r="C80" s="6" t="s">
        <v>314</v>
      </c>
      <c r="D80" s="6" t="s">
        <v>315</v>
      </c>
      <c r="E80" s="6"/>
      <c r="F80" s="5" t="s">
        <v>96</v>
      </c>
      <c r="G80" s="7" t="s">
        <v>953</v>
      </c>
      <c r="H80" s="8"/>
      <c r="I80" s="8"/>
      <c r="J80" s="15">
        <f t="shared" si="1"/>
        <v>0</v>
      </c>
      <c r="K80" s="7"/>
    </row>
    <row r="81" ht="70.5" customHeight="1" spans="1:11">
      <c r="A81" s="5">
        <v>75</v>
      </c>
      <c r="B81" s="6" t="s">
        <v>351</v>
      </c>
      <c r="C81" s="6" t="s">
        <v>318</v>
      </c>
      <c r="D81" s="6" t="s">
        <v>319</v>
      </c>
      <c r="E81" s="6"/>
      <c r="F81" s="5" t="s">
        <v>96</v>
      </c>
      <c r="G81" s="7" t="s">
        <v>953</v>
      </c>
      <c r="H81" s="8"/>
      <c r="I81" s="8"/>
      <c r="J81" s="15">
        <f t="shared" si="1"/>
        <v>0</v>
      </c>
      <c r="K81" s="7"/>
    </row>
    <row r="82" ht="70.5" customHeight="1" spans="1:11">
      <c r="A82" s="5">
        <v>76</v>
      </c>
      <c r="B82" s="6" t="s">
        <v>352</v>
      </c>
      <c r="C82" s="6" t="s">
        <v>321</v>
      </c>
      <c r="D82" s="6" t="s">
        <v>329</v>
      </c>
      <c r="E82" s="6"/>
      <c r="F82" s="5" t="s">
        <v>96</v>
      </c>
      <c r="G82" s="7" t="s">
        <v>953</v>
      </c>
      <c r="H82" s="8"/>
      <c r="I82" s="8"/>
      <c r="J82" s="15">
        <f t="shared" si="1"/>
        <v>0</v>
      </c>
      <c r="K82" s="7"/>
    </row>
    <row r="83" ht="70.5" customHeight="1" spans="1:11">
      <c r="A83" s="5">
        <v>77</v>
      </c>
      <c r="B83" s="6" t="s">
        <v>353</v>
      </c>
      <c r="C83" s="6" t="s">
        <v>354</v>
      </c>
      <c r="D83" s="6" t="s">
        <v>355</v>
      </c>
      <c r="E83" s="6"/>
      <c r="F83" s="5" t="s">
        <v>96</v>
      </c>
      <c r="G83" s="7" t="s">
        <v>954</v>
      </c>
      <c r="H83" s="8"/>
      <c r="I83" s="8"/>
      <c r="J83" s="15">
        <f t="shared" si="1"/>
        <v>0</v>
      </c>
      <c r="K83" s="7"/>
    </row>
    <row r="84" ht="104.25" customHeight="1" spans="1:11">
      <c r="A84" s="5">
        <v>78</v>
      </c>
      <c r="B84" s="6" t="s">
        <v>357</v>
      </c>
      <c r="C84" s="6" t="s">
        <v>358</v>
      </c>
      <c r="D84" s="6" t="s">
        <v>359</v>
      </c>
      <c r="E84" s="6"/>
      <c r="F84" s="5" t="s">
        <v>96</v>
      </c>
      <c r="G84" s="7" t="s">
        <v>955</v>
      </c>
      <c r="H84" s="8"/>
      <c r="I84" s="8"/>
      <c r="J84" s="15">
        <f t="shared" si="1"/>
        <v>0</v>
      </c>
      <c r="K84" s="7"/>
    </row>
    <row r="85" ht="104.25" customHeight="1" spans="1:11">
      <c r="A85" s="5">
        <v>79</v>
      </c>
      <c r="B85" s="6" t="s">
        <v>361</v>
      </c>
      <c r="C85" s="6" t="s">
        <v>362</v>
      </c>
      <c r="D85" s="6" t="s">
        <v>363</v>
      </c>
      <c r="E85" s="6"/>
      <c r="F85" s="5" t="s">
        <v>96</v>
      </c>
      <c r="G85" s="7" t="s">
        <v>955</v>
      </c>
      <c r="H85" s="8"/>
      <c r="I85" s="8"/>
      <c r="J85" s="15">
        <f t="shared" si="1"/>
        <v>0</v>
      </c>
      <c r="K85" s="7"/>
    </row>
    <row r="86" ht="70.5" customHeight="1" spans="1:11">
      <c r="A86" s="5">
        <v>80</v>
      </c>
      <c r="B86" s="6" t="s">
        <v>364</v>
      </c>
      <c r="C86" s="6" t="s">
        <v>321</v>
      </c>
      <c r="D86" s="6" t="s">
        <v>365</v>
      </c>
      <c r="E86" s="6"/>
      <c r="F86" s="5" t="s">
        <v>96</v>
      </c>
      <c r="G86" s="7" t="s">
        <v>956</v>
      </c>
      <c r="H86" s="8"/>
      <c r="I86" s="8"/>
      <c r="J86" s="15">
        <f t="shared" si="1"/>
        <v>0</v>
      </c>
      <c r="K86" s="7"/>
    </row>
    <row r="87" ht="93" customHeight="1" spans="1:11">
      <c r="A87" s="5">
        <v>81</v>
      </c>
      <c r="B87" s="6" t="s">
        <v>367</v>
      </c>
      <c r="C87" s="6" t="s">
        <v>368</v>
      </c>
      <c r="D87" s="6" t="s">
        <v>957</v>
      </c>
      <c r="E87" s="6"/>
      <c r="F87" s="5" t="s">
        <v>370</v>
      </c>
      <c r="G87" s="7" t="s">
        <v>10</v>
      </c>
      <c r="H87" s="8"/>
      <c r="I87" s="8"/>
      <c r="J87" s="15">
        <f t="shared" si="1"/>
        <v>0</v>
      </c>
      <c r="K87" s="7"/>
    </row>
    <row r="88" ht="93" customHeight="1" spans="1:11">
      <c r="A88" s="5">
        <v>82</v>
      </c>
      <c r="B88" s="6" t="s">
        <v>371</v>
      </c>
      <c r="C88" s="6" t="s">
        <v>368</v>
      </c>
      <c r="D88" s="6" t="s">
        <v>958</v>
      </c>
      <c r="E88" s="6"/>
      <c r="F88" s="5" t="s">
        <v>370</v>
      </c>
      <c r="G88" s="7" t="s">
        <v>10</v>
      </c>
      <c r="H88" s="8"/>
      <c r="I88" s="8"/>
      <c r="J88" s="15">
        <f t="shared" si="1"/>
        <v>0</v>
      </c>
      <c r="K88" s="7"/>
    </row>
    <row r="89" ht="81.75" customHeight="1" spans="1:11">
      <c r="A89" s="5">
        <v>83</v>
      </c>
      <c r="B89" s="6" t="s">
        <v>377</v>
      </c>
      <c r="C89" s="6" t="s">
        <v>378</v>
      </c>
      <c r="D89" s="6" t="s">
        <v>381</v>
      </c>
      <c r="E89" s="6"/>
      <c r="F89" s="5" t="s">
        <v>370</v>
      </c>
      <c r="G89" s="7" t="s">
        <v>7</v>
      </c>
      <c r="H89" s="8"/>
      <c r="I89" s="8"/>
      <c r="J89" s="15">
        <f t="shared" si="1"/>
        <v>0</v>
      </c>
      <c r="K89" s="7"/>
    </row>
    <row r="90" ht="81.75" customHeight="1" spans="1:11">
      <c r="A90" s="5">
        <v>84</v>
      </c>
      <c r="B90" s="6" t="s">
        <v>380</v>
      </c>
      <c r="C90" s="6" t="s">
        <v>378</v>
      </c>
      <c r="D90" s="6" t="s">
        <v>959</v>
      </c>
      <c r="E90" s="6"/>
      <c r="F90" s="5" t="s">
        <v>370</v>
      </c>
      <c r="G90" s="7" t="s">
        <v>960</v>
      </c>
      <c r="H90" s="8"/>
      <c r="I90" s="8"/>
      <c r="J90" s="15">
        <f t="shared" si="1"/>
        <v>0</v>
      </c>
      <c r="K90" s="7"/>
    </row>
    <row r="91" ht="81.75" customHeight="1" spans="1:11">
      <c r="A91" s="5">
        <v>85</v>
      </c>
      <c r="B91" s="6" t="s">
        <v>382</v>
      </c>
      <c r="C91" s="6" t="s">
        <v>378</v>
      </c>
      <c r="D91" s="6" t="s">
        <v>383</v>
      </c>
      <c r="E91" s="6"/>
      <c r="F91" s="5" t="s">
        <v>370</v>
      </c>
      <c r="G91" s="7" t="s">
        <v>32</v>
      </c>
      <c r="H91" s="8"/>
      <c r="I91" s="8"/>
      <c r="J91" s="15">
        <f t="shared" si="1"/>
        <v>0</v>
      </c>
      <c r="K91" s="7"/>
    </row>
    <row r="92" ht="81.75" customHeight="1" spans="1:11">
      <c r="A92" s="5">
        <v>86</v>
      </c>
      <c r="B92" s="6" t="s">
        <v>385</v>
      </c>
      <c r="C92" s="6" t="s">
        <v>378</v>
      </c>
      <c r="D92" s="6" t="s">
        <v>386</v>
      </c>
      <c r="E92" s="6"/>
      <c r="F92" s="5" t="s">
        <v>370</v>
      </c>
      <c r="G92" s="7" t="s">
        <v>960</v>
      </c>
      <c r="H92" s="8"/>
      <c r="I92" s="8"/>
      <c r="J92" s="15">
        <f t="shared" si="1"/>
        <v>0</v>
      </c>
      <c r="K92" s="7"/>
    </row>
    <row r="93" ht="81.75" customHeight="1" spans="1:11">
      <c r="A93" s="5">
        <v>87</v>
      </c>
      <c r="B93" s="6" t="s">
        <v>387</v>
      </c>
      <c r="C93" s="6" t="s">
        <v>388</v>
      </c>
      <c r="D93" s="6" t="s">
        <v>961</v>
      </c>
      <c r="E93" s="6"/>
      <c r="F93" s="5" t="s">
        <v>370</v>
      </c>
      <c r="G93" s="7" t="s">
        <v>10</v>
      </c>
      <c r="H93" s="8"/>
      <c r="I93" s="8"/>
      <c r="J93" s="15">
        <f t="shared" si="1"/>
        <v>0</v>
      </c>
      <c r="K93" s="7"/>
    </row>
    <row r="94" ht="81.75" customHeight="1" spans="1:11">
      <c r="A94" s="5">
        <v>88</v>
      </c>
      <c r="B94" s="6" t="s">
        <v>390</v>
      </c>
      <c r="C94" s="6" t="s">
        <v>391</v>
      </c>
      <c r="D94" s="6" t="s">
        <v>392</v>
      </c>
      <c r="E94" s="6"/>
      <c r="F94" s="5" t="s">
        <v>370</v>
      </c>
      <c r="G94" s="7" t="s">
        <v>7</v>
      </c>
      <c r="H94" s="8"/>
      <c r="I94" s="8"/>
      <c r="J94" s="15">
        <f t="shared" si="1"/>
        <v>0</v>
      </c>
      <c r="K94" s="7"/>
    </row>
    <row r="95" ht="81.75" customHeight="1" spans="1:11">
      <c r="A95" s="5">
        <v>89</v>
      </c>
      <c r="B95" s="6" t="s">
        <v>962</v>
      </c>
      <c r="C95" s="6" t="s">
        <v>391</v>
      </c>
      <c r="D95" s="6" t="s">
        <v>963</v>
      </c>
      <c r="E95" s="6"/>
      <c r="F95" s="5" t="s">
        <v>370</v>
      </c>
      <c r="G95" s="7" t="s">
        <v>10</v>
      </c>
      <c r="H95" s="8"/>
      <c r="I95" s="8"/>
      <c r="J95" s="15">
        <f t="shared" si="1"/>
        <v>0</v>
      </c>
      <c r="K95" s="7"/>
    </row>
    <row r="96" ht="81.75" customHeight="1" spans="1:11">
      <c r="A96" s="5">
        <v>90</v>
      </c>
      <c r="B96" s="6" t="s">
        <v>393</v>
      </c>
      <c r="C96" s="6" t="s">
        <v>394</v>
      </c>
      <c r="D96" s="6" t="s">
        <v>398</v>
      </c>
      <c r="E96" s="6"/>
      <c r="F96" s="5" t="s">
        <v>96</v>
      </c>
      <c r="G96" s="7" t="s">
        <v>964</v>
      </c>
      <c r="H96" s="8"/>
      <c r="I96" s="8"/>
      <c r="J96" s="15">
        <f t="shared" si="1"/>
        <v>0</v>
      </c>
      <c r="K96" s="7"/>
    </row>
    <row r="97" ht="93" customHeight="1" spans="1:11">
      <c r="A97" s="5">
        <v>91</v>
      </c>
      <c r="B97" s="6" t="s">
        <v>397</v>
      </c>
      <c r="C97" s="6" t="s">
        <v>394</v>
      </c>
      <c r="D97" s="6" t="s">
        <v>401</v>
      </c>
      <c r="E97" s="6"/>
      <c r="F97" s="5" t="s">
        <v>96</v>
      </c>
      <c r="G97" s="7" t="s">
        <v>965</v>
      </c>
      <c r="H97" s="8"/>
      <c r="I97" s="8"/>
      <c r="J97" s="15">
        <f t="shared" si="1"/>
        <v>0</v>
      </c>
      <c r="K97" s="7"/>
    </row>
    <row r="98" ht="93" customHeight="1" spans="1:11">
      <c r="A98" s="5">
        <v>92</v>
      </c>
      <c r="B98" s="6" t="s">
        <v>403</v>
      </c>
      <c r="C98" s="6" t="s">
        <v>404</v>
      </c>
      <c r="D98" s="6" t="s">
        <v>405</v>
      </c>
      <c r="E98" s="6"/>
      <c r="F98" s="5" t="s">
        <v>96</v>
      </c>
      <c r="G98" s="7" t="s">
        <v>966</v>
      </c>
      <c r="H98" s="8"/>
      <c r="I98" s="8"/>
      <c r="J98" s="15">
        <f t="shared" si="1"/>
        <v>0</v>
      </c>
      <c r="K98" s="7"/>
    </row>
    <row r="99" ht="70.5" customHeight="1" spans="1:11">
      <c r="A99" s="5">
        <v>93</v>
      </c>
      <c r="B99" s="6" t="s">
        <v>407</v>
      </c>
      <c r="C99" s="6" t="s">
        <v>408</v>
      </c>
      <c r="D99" s="6" t="s">
        <v>409</v>
      </c>
      <c r="E99" s="6"/>
      <c r="F99" s="5" t="s">
        <v>96</v>
      </c>
      <c r="G99" s="7" t="s">
        <v>967</v>
      </c>
      <c r="H99" s="8"/>
      <c r="I99" s="8"/>
      <c r="J99" s="15">
        <f t="shared" si="1"/>
        <v>0</v>
      </c>
      <c r="K99" s="7"/>
    </row>
    <row r="100" ht="81.75" customHeight="1" spans="1:11">
      <c r="A100" s="5">
        <v>94</v>
      </c>
      <c r="B100" s="6" t="s">
        <v>411</v>
      </c>
      <c r="C100" s="6" t="s">
        <v>412</v>
      </c>
      <c r="D100" s="6" t="s">
        <v>413</v>
      </c>
      <c r="E100" s="6"/>
      <c r="F100" s="5" t="s">
        <v>101</v>
      </c>
      <c r="G100" s="7" t="s">
        <v>414</v>
      </c>
      <c r="H100" s="8"/>
      <c r="I100" s="8"/>
      <c r="J100" s="15">
        <f t="shared" si="1"/>
        <v>0</v>
      </c>
      <c r="K100" s="7"/>
    </row>
    <row r="101" ht="138" customHeight="1" spans="1:11">
      <c r="A101" s="5">
        <v>95</v>
      </c>
      <c r="B101" s="6" t="s">
        <v>415</v>
      </c>
      <c r="C101" s="6" t="s">
        <v>416</v>
      </c>
      <c r="D101" s="6" t="s">
        <v>417</v>
      </c>
      <c r="E101" s="6"/>
      <c r="F101" s="5" t="s">
        <v>333</v>
      </c>
      <c r="G101" s="7" t="s">
        <v>968</v>
      </c>
      <c r="H101" s="8"/>
      <c r="I101" s="8"/>
      <c r="J101" s="15">
        <f t="shared" si="1"/>
        <v>0</v>
      </c>
      <c r="K101" s="7"/>
    </row>
    <row r="102" ht="48" customHeight="1" spans="1:11">
      <c r="A102" s="5">
        <v>96</v>
      </c>
      <c r="B102" s="6" t="s">
        <v>419</v>
      </c>
      <c r="C102" s="6" t="s">
        <v>420</v>
      </c>
      <c r="D102" s="6" t="s">
        <v>421</v>
      </c>
      <c r="E102" s="6"/>
      <c r="F102" s="5" t="s">
        <v>333</v>
      </c>
      <c r="G102" s="7" t="s">
        <v>968</v>
      </c>
      <c r="H102" s="8"/>
      <c r="I102" s="8"/>
      <c r="J102" s="15">
        <f t="shared" si="1"/>
        <v>0</v>
      </c>
      <c r="K102" s="7"/>
    </row>
    <row r="103" ht="70.5" customHeight="1" spans="1:11">
      <c r="A103" s="5">
        <v>97</v>
      </c>
      <c r="B103" s="6" t="s">
        <v>422</v>
      </c>
      <c r="C103" s="6" t="s">
        <v>423</v>
      </c>
      <c r="D103" s="6" t="s">
        <v>424</v>
      </c>
      <c r="E103" s="6"/>
      <c r="F103" s="5" t="s">
        <v>333</v>
      </c>
      <c r="G103" s="7" t="s">
        <v>425</v>
      </c>
      <c r="H103" s="8"/>
      <c r="I103" s="8"/>
      <c r="J103" s="15">
        <f t="shared" si="1"/>
        <v>0</v>
      </c>
      <c r="K103" s="7"/>
    </row>
    <row r="104" ht="104.25" customHeight="1" spans="1:11">
      <c r="A104" s="5">
        <v>98</v>
      </c>
      <c r="B104" s="6" t="s">
        <v>426</v>
      </c>
      <c r="C104" s="6" t="s">
        <v>423</v>
      </c>
      <c r="D104" s="6" t="s">
        <v>427</v>
      </c>
      <c r="E104" s="6"/>
      <c r="F104" s="5" t="s">
        <v>333</v>
      </c>
      <c r="G104" s="7" t="s">
        <v>969</v>
      </c>
      <c r="H104" s="8"/>
      <c r="I104" s="8"/>
      <c r="J104" s="15">
        <f t="shared" si="1"/>
        <v>0</v>
      </c>
      <c r="K104" s="7"/>
    </row>
    <row r="105" ht="273" customHeight="1" spans="1:11">
      <c r="A105" s="5">
        <v>99</v>
      </c>
      <c r="B105" s="6" t="s">
        <v>429</v>
      </c>
      <c r="C105" s="6" t="s">
        <v>430</v>
      </c>
      <c r="D105" s="6" t="s">
        <v>431</v>
      </c>
      <c r="E105" s="6"/>
      <c r="F105" s="5" t="s">
        <v>96</v>
      </c>
      <c r="G105" s="7" t="s">
        <v>970</v>
      </c>
      <c r="H105" s="8"/>
      <c r="I105" s="8"/>
      <c r="J105" s="15">
        <f t="shared" si="1"/>
        <v>0</v>
      </c>
      <c r="K105" s="7"/>
    </row>
    <row r="106" ht="138" customHeight="1" spans="1:11">
      <c r="A106" s="5">
        <v>100</v>
      </c>
      <c r="B106" s="6" t="s">
        <v>433</v>
      </c>
      <c r="C106" s="6" t="s">
        <v>434</v>
      </c>
      <c r="D106" s="6" t="s">
        <v>435</v>
      </c>
      <c r="E106" s="6"/>
      <c r="F106" s="5" t="s">
        <v>96</v>
      </c>
      <c r="G106" s="7" t="s">
        <v>971</v>
      </c>
      <c r="H106" s="8"/>
      <c r="I106" s="8"/>
      <c r="J106" s="15">
        <f t="shared" si="1"/>
        <v>0</v>
      </c>
      <c r="K106" s="7"/>
    </row>
    <row r="107" ht="205.5" customHeight="1" spans="1:11">
      <c r="A107" s="5">
        <v>101</v>
      </c>
      <c r="B107" s="6" t="s">
        <v>437</v>
      </c>
      <c r="C107" s="6" t="s">
        <v>972</v>
      </c>
      <c r="D107" s="6" t="s">
        <v>973</v>
      </c>
      <c r="E107" s="6"/>
      <c r="F107" s="5" t="s">
        <v>96</v>
      </c>
      <c r="G107" s="7" t="s">
        <v>974</v>
      </c>
      <c r="H107" s="8"/>
      <c r="I107" s="8"/>
      <c r="J107" s="15">
        <f t="shared" si="1"/>
        <v>0</v>
      </c>
      <c r="K107" s="7"/>
    </row>
    <row r="108" ht="126.75" customHeight="1" spans="1:11">
      <c r="A108" s="5">
        <v>102</v>
      </c>
      <c r="B108" s="6" t="s">
        <v>441</v>
      </c>
      <c r="C108" s="6" t="s">
        <v>438</v>
      </c>
      <c r="D108" s="6" t="s">
        <v>439</v>
      </c>
      <c r="E108" s="6"/>
      <c r="F108" s="5" t="s">
        <v>96</v>
      </c>
      <c r="G108" s="7" t="s">
        <v>975</v>
      </c>
      <c r="H108" s="8"/>
      <c r="I108" s="8"/>
      <c r="J108" s="15">
        <f t="shared" si="1"/>
        <v>0</v>
      </c>
      <c r="K108" s="7"/>
    </row>
    <row r="109" ht="115.5" customHeight="1" spans="1:11">
      <c r="A109" s="5">
        <v>103</v>
      </c>
      <c r="B109" s="6" t="s">
        <v>976</v>
      </c>
      <c r="C109" s="6" t="s">
        <v>442</v>
      </c>
      <c r="D109" s="6" t="s">
        <v>443</v>
      </c>
      <c r="E109" s="6"/>
      <c r="F109" s="5" t="s">
        <v>96</v>
      </c>
      <c r="G109" s="7" t="s">
        <v>977</v>
      </c>
      <c r="H109" s="8"/>
      <c r="I109" s="8"/>
      <c r="J109" s="15">
        <f t="shared" si="1"/>
        <v>0</v>
      </c>
      <c r="K109" s="7"/>
    </row>
    <row r="110" ht="70.5" customHeight="1" spans="1:11">
      <c r="A110" s="5">
        <v>104</v>
      </c>
      <c r="B110" s="6" t="s">
        <v>445</v>
      </c>
      <c r="C110" s="6" t="s">
        <v>446</v>
      </c>
      <c r="D110" s="6" t="s">
        <v>447</v>
      </c>
      <c r="E110" s="6"/>
      <c r="F110" s="5" t="s">
        <v>333</v>
      </c>
      <c r="G110" s="7" t="s">
        <v>978</v>
      </c>
      <c r="H110" s="8"/>
      <c r="I110" s="8"/>
      <c r="J110" s="15">
        <f t="shared" si="1"/>
        <v>0</v>
      </c>
      <c r="K110" s="7"/>
    </row>
    <row r="111" ht="70.5" customHeight="1" spans="1:11">
      <c r="A111" s="5">
        <v>105</v>
      </c>
      <c r="B111" s="6" t="s">
        <v>449</v>
      </c>
      <c r="C111" s="6" t="s">
        <v>450</v>
      </c>
      <c r="D111" s="6" t="s">
        <v>451</v>
      </c>
      <c r="E111" s="6"/>
      <c r="F111" s="5" t="s">
        <v>333</v>
      </c>
      <c r="G111" s="7" t="s">
        <v>979</v>
      </c>
      <c r="H111" s="8"/>
      <c r="I111" s="8"/>
      <c r="J111" s="15">
        <f t="shared" si="1"/>
        <v>0</v>
      </c>
      <c r="K111" s="7"/>
    </row>
    <row r="112" ht="48" customHeight="1" spans="1:11">
      <c r="A112" s="5">
        <v>106</v>
      </c>
      <c r="B112" s="6" t="s">
        <v>453</v>
      </c>
      <c r="C112" s="6" t="s">
        <v>454</v>
      </c>
      <c r="D112" s="6" t="s">
        <v>455</v>
      </c>
      <c r="E112" s="6"/>
      <c r="F112" s="5" t="s">
        <v>456</v>
      </c>
      <c r="G112" s="7" t="s">
        <v>960</v>
      </c>
      <c r="H112" s="8"/>
      <c r="I112" s="8"/>
      <c r="J112" s="15">
        <f t="shared" si="1"/>
        <v>0</v>
      </c>
      <c r="K112" s="7"/>
    </row>
    <row r="113" ht="81.75" customHeight="1" spans="1:11">
      <c r="A113" s="5">
        <v>107</v>
      </c>
      <c r="B113" s="6" t="s">
        <v>458</v>
      </c>
      <c r="C113" s="6" t="s">
        <v>459</v>
      </c>
      <c r="D113" s="6" t="s">
        <v>460</v>
      </c>
      <c r="E113" s="6"/>
      <c r="F113" s="5" t="s">
        <v>461</v>
      </c>
      <c r="G113" s="7" t="s">
        <v>960</v>
      </c>
      <c r="H113" s="8"/>
      <c r="I113" s="8"/>
      <c r="J113" s="15">
        <f t="shared" si="1"/>
        <v>0</v>
      </c>
      <c r="K113" s="7"/>
    </row>
    <row r="114" ht="48" customHeight="1" spans="1:11">
      <c r="A114" s="5">
        <v>108</v>
      </c>
      <c r="B114" s="6" t="s">
        <v>980</v>
      </c>
      <c r="C114" s="6" t="s">
        <v>981</v>
      </c>
      <c r="D114" s="6" t="s">
        <v>982</v>
      </c>
      <c r="E114" s="6"/>
      <c r="F114" s="5" t="s">
        <v>96</v>
      </c>
      <c r="G114" s="7" t="s">
        <v>983</v>
      </c>
      <c r="H114" s="8"/>
      <c r="I114" s="8"/>
      <c r="J114" s="15">
        <f t="shared" si="1"/>
        <v>0</v>
      </c>
      <c r="K114" s="7"/>
    </row>
    <row r="115" ht="70.5" customHeight="1" spans="1:11">
      <c r="A115" s="5">
        <v>109</v>
      </c>
      <c r="B115" s="6" t="s">
        <v>462</v>
      </c>
      <c r="C115" s="6" t="s">
        <v>463</v>
      </c>
      <c r="D115" s="6" t="s">
        <v>464</v>
      </c>
      <c r="E115" s="6"/>
      <c r="F115" s="5" t="s">
        <v>333</v>
      </c>
      <c r="G115" s="7" t="s">
        <v>984</v>
      </c>
      <c r="H115" s="8"/>
      <c r="I115" s="8"/>
      <c r="J115" s="15">
        <f t="shared" si="1"/>
        <v>0</v>
      </c>
      <c r="K115" s="7"/>
    </row>
    <row r="116" ht="171.75" customHeight="1" spans="1:11">
      <c r="A116" s="5">
        <v>110</v>
      </c>
      <c r="B116" s="6" t="s">
        <v>466</v>
      </c>
      <c r="C116" s="6" t="s">
        <v>467</v>
      </c>
      <c r="D116" s="6" t="s">
        <v>468</v>
      </c>
      <c r="E116" s="6"/>
      <c r="F116" s="5" t="s">
        <v>96</v>
      </c>
      <c r="G116" s="7" t="s">
        <v>985</v>
      </c>
      <c r="H116" s="8"/>
      <c r="I116" s="8"/>
      <c r="J116" s="15">
        <f t="shared" si="1"/>
        <v>0</v>
      </c>
      <c r="K116" s="7"/>
    </row>
    <row r="117" ht="171.75" customHeight="1" spans="1:11">
      <c r="A117" s="5">
        <v>111</v>
      </c>
      <c r="B117" s="6" t="s">
        <v>470</v>
      </c>
      <c r="C117" s="6" t="s">
        <v>471</v>
      </c>
      <c r="D117" s="6" t="s">
        <v>472</v>
      </c>
      <c r="E117" s="6"/>
      <c r="F117" s="5" t="s">
        <v>96</v>
      </c>
      <c r="G117" s="7" t="s">
        <v>986</v>
      </c>
      <c r="H117" s="8"/>
      <c r="I117" s="8"/>
      <c r="J117" s="15">
        <f t="shared" si="1"/>
        <v>0</v>
      </c>
      <c r="K117" s="7"/>
    </row>
    <row r="118" ht="149.25" customHeight="1" spans="1:11">
      <c r="A118" s="5">
        <v>112</v>
      </c>
      <c r="B118" s="6" t="s">
        <v>474</v>
      </c>
      <c r="C118" s="6" t="s">
        <v>475</v>
      </c>
      <c r="D118" s="6" t="s">
        <v>476</v>
      </c>
      <c r="E118" s="6"/>
      <c r="F118" s="5" t="s">
        <v>96</v>
      </c>
      <c r="G118" s="7" t="s">
        <v>987</v>
      </c>
      <c r="H118" s="8"/>
      <c r="I118" s="8"/>
      <c r="J118" s="15">
        <f t="shared" si="1"/>
        <v>0</v>
      </c>
      <c r="K118" s="7"/>
    </row>
    <row r="119" ht="138" customHeight="1" spans="1:11">
      <c r="A119" s="5">
        <v>113</v>
      </c>
      <c r="B119" s="6" t="s">
        <v>478</v>
      </c>
      <c r="C119" s="6" t="s">
        <v>479</v>
      </c>
      <c r="D119" s="6" t="s">
        <v>480</v>
      </c>
      <c r="E119" s="6"/>
      <c r="F119" s="5" t="s">
        <v>96</v>
      </c>
      <c r="G119" s="7" t="s">
        <v>609</v>
      </c>
      <c r="H119" s="8"/>
      <c r="I119" s="8"/>
      <c r="J119" s="15">
        <f t="shared" si="1"/>
        <v>0</v>
      </c>
      <c r="K119" s="7"/>
    </row>
    <row r="120" ht="93" customHeight="1" spans="1:11">
      <c r="A120" s="5">
        <v>114</v>
      </c>
      <c r="B120" s="6" t="s">
        <v>482</v>
      </c>
      <c r="C120" s="6" t="s">
        <v>483</v>
      </c>
      <c r="D120" s="6" t="s">
        <v>484</v>
      </c>
      <c r="E120" s="6"/>
      <c r="F120" s="5" t="s">
        <v>96</v>
      </c>
      <c r="G120" s="7" t="s">
        <v>988</v>
      </c>
      <c r="H120" s="8"/>
      <c r="I120" s="8"/>
      <c r="J120" s="15">
        <f t="shared" si="1"/>
        <v>0</v>
      </c>
      <c r="K120" s="7"/>
    </row>
    <row r="121" ht="59.25" customHeight="1" spans="1:11">
      <c r="A121" s="5">
        <v>115</v>
      </c>
      <c r="B121" s="6" t="s">
        <v>486</v>
      </c>
      <c r="C121" s="6" t="s">
        <v>487</v>
      </c>
      <c r="D121" s="6" t="s">
        <v>488</v>
      </c>
      <c r="E121" s="6"/>
      <c r="F121" s="5" t="s">
        <v>489</v>
      </c>
      <c r="G121" s="7" t="s">
        <v>36</v>
      </c>
      <c r="H121" s="8"/>
      <c r="I121" s="8"/>
      <c r="J121" s="15">
        <f t="shared" si="1"/>
        <v>0</v>
      </c>
      <c r="K121" s="7"/>
    </row>
    <row r="122" ht="81.75" customHeight="1" spans="1:11">
      <c r="A122" s="5">
        <v>116</v>
      </c>
      <c r="B122" s="6" t="s">
        <v>491</v>
      </c>
      <c r="C122" s="6" t="s">
        <v>203</v>
      </c>
      <c r="D122" s="6" t="s">
        <v>492</v>
      </c>
      <c r="E122" s="6"/>
      <c r="F122" s="5" t="s">
        <v>101</v>
      </c>
      <c r="G122" s="7" t="s">
        <v>989</v>
      </c>
      <c r="H122" s="8"/>
      <c r="I122" s="8"/>
      <c r="J122" s="15">
        <f t="shared" si="1"/>
        <v>0</v>
      </c>
      <c r="K122" s="7"/>
    </row>
    <row r="123" ht="81.75" customHeight="1" spans="1:11">
      <c r="A123" s="5">
        <v>117</v>
      </c>
      <c r="B123" s="6" t="s">
        <v>494</v>
      </c>
      <c r="C123" s="6" t="s">
        <v>495</v>
      </c>
      <c r="D123" s="6" t="s">
        <v>496</v>
      </c>
      <c r="E123" s="6"/>
      <c r="F123" s="5" t="s">
        <v>96</v>
      </c>
      <c r="G123" s="7" t="s">
        <v>827</v>
      </c>
      <c r="H123" s="8"/>
      <c r="I123" s="8"/>
      <c r="J123" s="15">
        <f t="shared" si="1"/>
        <v>0</v>
      </c>
      <c r="K123" s="7"/>
    </row>
    <row r="124" ht="59.25" customHeight="1" spans="1:11">
      <c r="A124" s="5">
        <v>118</v>
      </c>
      <c r="B124" s="6" t="s">
        <v>498</v>
      </c>
      <c r="C124" s="6" t="s">
        <v>499</v>
      </c>
      <c r="D124" s="6" t="s">
        <v>500</v>
      </c>
      <c r="E124" s="6"/>
      <c r="F124" s="5" t="s">
        <v>96</v>
      </c>
      <c r="G124" s="7" t="s">
        <v>990</v>
      </c>
      <c r="H124" s="8"/>
      <c r="I124" s="8"/>
      <c r="J124" s="15">
        <f t="shared" si="1"/>
        <v>0</v>
      </c>
      <c r="K124" s="7"/>
    </row>
    <row r="125" ht="81.75" customHeight="1" spans="1:11">
      <c r="A125" s="5">
        <v>119</v>
      </c>
      <c r="B125" s="6" t="s">
        <v>502</v>
      </c>
      <c r="C125" s="6" t="s">
        <v>503</v>
      </c>
      <c r="D125" s="6" t="s">
        <v>991</v>
      </c>
      <c r="E125" s="6"/>
      <c r="F125" s="5" t="s">
        <v>333</v>
      </c>
      <c r="G125" s="7" t="s">
        <v>992</v>
      </c>
      <c r="H125" s="8"/>
      <c r="I125" s="8"/>
      <c r="J125" s="15">
        <f t="shared" si="1"/>
        <v>0</v>
      </c>
      <c r="K125" s="7"/>
    </row>
    <row r="126" ht="70.5" customHeight="1" spans="1:11">
      <c r="A126" s="5">
        <v>120</v>
      </c>
      <c r="B126" s="6" t="s">
        <v>506</v>
      </c>
      <c r="C126" s="6" t="s">
        <v>507</v>
      </c>
      <c r="D126" s="6" t="s">
        <v>993</v>
      </c>
      <c r="E126" s="6"/>
      <c r="F126" s="5" t="s">
        <v>456</v>
      </c>
      <c r="G126" s="7" t="s">
        <v>960</v>
      </c>
      <c r="H126" s="8"/>
      <c r="I126" s="8"/>
      <c r="J126" s="15">
        <f t="shared" si="1"/>
        <v>0</v>
      </c>
      <c r="K126" s="7"/>
    </row>
    <row r="127" ht="59.25" customHeight="1" spans="1:11">
      <c r="A127" s="5">
        <v>121</v>
      </c>
      <c r="B127" s="6" t="s">
        <v>994</v>
      </c>
      <c r="C127" s="6" t="s">
        <v>995</v>
      </c>
      <c r="D127" s="6" t="s">
        <v>996</v>
      </c>
      <c r="E127" s="6"/>
      <c r="F127" s="5" t="s">
        <v>333</v>
      </c>
      <c r="G127" s="7" t="s">
        <v>997</v>
      </c>
      <c r="H127" s="8"/>
      <c r="I127" s="8"/>
      <c r="J127" s="15">
        <f t="shared" si="1"/>
        <v>0</v>
      </c>
      <c r="K127" s="7"/>
    </row>
    <row r="128" ht="48" customHeight="1" spans="1:11">
      <c r="A128" s="5">
        <v>122</v>
      </c>
      <c r="B128" s="6" t="s">
        <v>526</v>
      </c>
      <c r="C128" s="6" t="s">
        <v>527</v>
      </c>
      <c r="D128" s="6" t="s">
        <v>528</v>
      </c>
      <c r="E128" s="6"/>
      <c r="F128" s="5" t="s">
        <v>456</v>
      </c>
      <c r="G128" s="7" t="s">
        <v>36</v>
      </c>
      <c r="H128" s="8"/>
      <c r="I128" s="8"/>
      <c r="J128" s="15">
        <f t="shared" si="1"/>
        <v>0</v>
      </c>
      <c r="K128" s="7"/>
    </row>
    <row r="129" ht="59.25" customHeight="1" spans="1:11">
      <c r="A129" s="5">
        <v>123</v>
      </c>
      <c r="B129" s="6" t="s">
        <v>529</v>
      </c>
      <c r="C129" s="6" t="s">
        <v>530</v>
      </c>
      <c r="D129" s="6" t="s">
        <v>531</v>
      </c>
      <c r="E129" s="6"/>
      <c r="F129" s="5" t="s">
        <v>96</v>
      </c>
      <c r="G129" s="7" t="s">
        <v>998</v>
      </c>
      <c r="H129" s="8"/>
      <c r="I129" s="8"/>
      <c r="J129" s="15">
        <f t="shared" si="1"/>
        <v>0</v>
      </c>
      <c r="K129" s="7"/>
    </row>
    <row r="130" ht="59.25" customHeight="1" spans="1:11">
      <c r="A130" s="5">
        <v>124</v>
      </c>
      <c r="B130" s="6" t="s">
        <v>533</v>
      </c>
      <c r="C130" s="6" t="s">
        <v>534</v>
      </c>
      <c r="D130" s="6" t="s">
        <v>535</v>
      </c>
      <c r="E130" s="6"/>
      <c r="F130" s="5" t="s">
        <v>96</v>
      </c>
      <c r="G130" s="7" t="s">
        <v>999</v>
      </c>
      <c r="H130" s="8"/>
      <c r="I130" s="8"/>
      <c r="J130" s="15">
        <f t="shared" si="1"/>
        <v>0</v>
      </c>
      <c r="K130" s="7"/>
    </row>
    <row r="131" ht="59.25" customHeight="1" spans="1:11">
      <c r="A131" s="5">
        <v>125</v>
      </c>
      <c r="B131" s="6" t="s">
        <v>537</v>
      </c>
      <c r="C131" s="6" t="s">
        <v>538</v>
      </c>
      <c r="D131" s="6" t="s">
        <v>539</v>
      </c>
      <c r="E131" s="6"/>
      <c r="F131" s="5" t="s">
        <v>96</v>
      </c>
      <c r="G131" s="7" t="s">
        <v>1000</v>
      </c>
      <c r="H131" s="8"/>
      <c r="I131" s="8"/>
      <c r="J131" s="15">
        <f t="shared" si="1"/>
        <v>0</v>
      </c>
      <c r="K131" s="7"/>
    </row>
    <row r="132" ht="59.25" customHeight="1" spans="1:11">
      <c r="A132" s="5">
        <v>126</v>
      </c>
      <c r="B132" s="6" t="s">
        <v>541</v>
      </c>
      <c r="C132" s="6" t="s">
        <v>538</v>
      </c>
      <c r="D132" s="6" t="s">
        <v>542</v>
      </c>
      <c r="E132" s="6"/>
      <c r="F132" s="5" t="s">
        <v>96</v>
      </c>
      <c r="G132" s="7" t="s">
        <v>1000</v>
      </c>
      <c r="H132" s="8"/>
      <c r="I132" s="8"/>
      <c r="J132" s="15">
        <f t="shared" si="1"/>
        <v>0</v>
      </c>
      <c r="K132" s="7"/>
    </row>
    <row r="133" ht="59.25" customHeight="1" spans="1:11">
      <c r="A133" s="5">
        <v>127</v>
      </c>
      <c r="B133" s="6" t="s">
        <v>543</v>
      </c>
      <c r="C133" s="6" t="s">
        <v>544</v>
      </c>
      <c r="D133" s="6" t="s">
        <v>545</v>
      </c>
      <c r="E133" s="6"/>
      <c r="F133" s="5" t="s">
        <v>96</v>
      </c>
      <c r="G133" s="7" t="s">
        <v>1001</v>
      </c>
      <c r="H133" s="8"/>
      <c r="I133" s="8"/>
      <c r="J133" s="15">
        <f t="shared" si="1"/>
        <v>0</v>
      </c>
      <c r="K133" s="7"/>
    </row>
    <row r="134" ht="48" customHeight="1" spans="1:11">
      <c r="A134" s="5">
        <v>128</v>
      </c>
      <c r="B134" s="6" t="s">
        <v>1002</v>
      </c>
      <c r="C134" s="6" t="s">
        <v>1003</v>
      </c>
      <c r="D134" s="6" t="s">
        <v>1004</v>
      </c>
      <c r="E134" s="6"/>
      <c r="F134" s="5" t="s">
        <v>96</v>
      </c>
      <c r="G134" s="7" t="s">
        <v>1005</v>
      </c>
      <c r="H134" s="8"/>
      <c r="I134" s="8"/>
      <c r="J134" s="15">
        <f t="shared" si="1"/>
        <v>0</v>
      </c>
      <c r="K134" s="7"/>
    </row>
    <row r="135" ht="93" customHeight="1" spans="1:11">
      <c r="A135" s="5">
        <v>129</v>
      </c>
      <c r="B135" s="6" t="s">
        <v>547</v>
      </c>
      <c r="C135" s="6" t="s">
        <v>548</v>
      </c>
      <c r="D135" s="6" t="s">
        <v>549</v>
      </c>
      <c r="E135" s="6"/>
      <c r="F135" s="5" t="s">
        <v>96</v>
      </c>
      <c r="G135" s="7" t="s">
        <v>998</v>
      </c>
      <c r="H135" s="8"/>
      <c r="I135" s="8"/>
      <c r="J135" s="15">
        <f>IF(G135&lt;&gt;0,ROUND(G135*ROUND(H135,2),2),"")</f>
        <v>0</v>
      </c>
      <c r="K135" s="7"/>
    </row>
    <row r="136" ht="18" customHeight="1" spans="1:11">
      <c r="A136" s="4" t="s">
        <v>550</v>
      </c>
      <c r="B136" s="4"/>
      <c r="C136" s="4"/>
      <c r="D136" s="4"/>
      <c r="E136" s="4"/>
      <c r="F136" s="4"/>
      <c r="G136" s="4"/>
      <c r="H136" s="14"/>
      <c r="I136" s="14"/>
      <c r="J136" s="16">
        <f>SUM(J7:J135)</f>
        <v>0</v>
      </c>
      <c r="K136" s="7"/>
    </row>
    <row r="137" ht="17.25" customHeight="1" spans="1:11">
      <c r="A137" s="9"/>
      <c r="B137" s="9"/>
      <c r="C137" s="9"/>
      <c r="D137" s="9"/>
      <c r="E137" s="9"/>
      <c r="F137" s="9"/>
      <c r="G137" s="9"/>
      <c r="H137" s="17"/>
      <c r="I137" s="17"/>
      <c r="J137" s="17"/>
      <c r="K137" s="9"/>
    </row>
    <row r="138" ht="17.25" customHeight="1" spans="1:11">
      <c r="A138" s="9"/>
      <c r="B138" s="9"/>
      <c r="C138" s="9"/>
      <c r="D138" s="9"/>
      <c r="E138" s="10"/>
      <c r="F138" s="10"/>
      <c r="G138" s="10"/>
      <c r="H138" s="21"/>
      <c r="I138" s="19"/>
      <c r="J138" s="19"/>
      <c r="K138" s="18"/>
    </row>
  </sheetData>
  <sheetProtection password="C6EF" sheet="1" objects="1"/>
  <mergeCells count="275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H104:I104"/>
    <mergeCell ref="D105:E105"/>
    <mergeCell ref="H105:I105"/>
    <mergeCell ref="D106:E106"/>
    <mergeCell ref="H106:I106"/>
    <mergeCell ref="D107:E107"/>
    <mergeCell ref="H107:I107"/>
    <mergeCell ref="D108:E108"/>
    <mergeCell ref="H108:I108"/>
    <mergeCell ref="D109:E109"/>
    <mergeCell ref="H109:I109"/>
    <mergeCell ref="D110:E110"/>
    <mergeCell ref="H110:I110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D120:E120"/>
    <mergeCell ref="H120:I120"/>
    <mergeCell ref="D121:E121"/>
    <mergeCell ref="H121:I121"/>
    <mergeCell ref="D122:E122"/>
    <mergeCell ref="H122:I122"/>
    <mergeCell ref="D123:E123"/>
    <mergeCell ref="H123:I123"/>
    <mergeCell ref="D124:E124"/>
    <mergeCell ref="H124:I124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D129:E129"/>
    <mergeCell ref="H129:I129"/>
    <mergeCell ref="D130:E130"/>
    <mergeCell ref="H130:I130"/>
    <mergeCell ref="D131:E131"/>
    <mergeCell ref="H131:I131"/>
    <mergeCell ref="D132:E132"/>
    <mergeCell ref="H132:I132"/>
    <mergeCell ref="D133:E133"/>
    <mergeCell ref="H133:I133"/>
    <mergeCell ref="D134:E134"/>
    <mergeCell ref="H134:I134"/>
    <mergeCell ref="D135:E135"/>
    <mergeCell ref="H135:I135"/>
    <mergeCell ref="A136:I136"/>
    <mergeCell ref="A137:K137"/>
    <mergeCell ref="A138:D138"/>
    <mergeCell ref="E138:H138"/>
    <mergeCell ref="I138:K138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91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"/>
  <sheetViews>
    <sheetView showGridLines="0" view="pageBreakPreview" zoomScaleNormal="100" zoomScaleSheetLayoutView="100" workbookViewId="0">
      <selection activeCell="G9" sqref="G9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1006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1007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70.5" customHeight="1" spans="1:11">
      <c r="A7" s="5">
        <v>1</v>
      </c>
      <c r="B7" s="6" t="s">
        <v>553</v>
      </c>
      <c r="C7" s="6" t="s">
        <v>554</v>
      </c>
      <c r="D7" s="6" t="s">
        <v>1008</v>
      </c>
      <c r="E7" s="6"/>
      <c r="F7" s="5" t="s">
        <v>556</v>
      </c>
      <c r="G7" s="7" t="s">
        <v>7</v>
      </c>
      <c r="H7" s="8"/>
      <c r="I7" s="8"/>
      <c r="J7" s="15">
        <f>IF(G7&lt;&gt;0,ROUND(G7*ROUND(H7,2),2),"")</f>
        <v>0</v>
      </c>
      <c r="K7" s="7"/>
    </row>
    <row r="8" ht="70.5" customHeight="1" spans="1:11">
      <c r="A8" s="5">
        <v>2</v>
      </c>
      <c r="B8" s="6" t="s">
        <v>557</v>
      </c>
      <c r="C8" s="6" t="s">
        <v>554</v>
      </c>
      <c r="D8" s="6" t="s">
        <v>1009</v>
      </c>
      <c r="E8" s="6"/>
      <c r="F8" s="5" t="s">
        <v>556</v>
      </c>
      <c r="G8" s="7" t="s">
        <v>7</v>
      </c>
      <c r="H8" s="8"/>
      <c r="I8" s="8"/>
      <c r="J8" s="15">
        <f t="shared" ref="J8:J39" si="0">IF(G8&lt;&gt;0,ROUND(G8*ROUND(H8,2),2),"")</f>
        <v>0</v>
      </c>
      <c r="K8" s="7"/>
    </row>
    <row r="9" ht="81.75" customHeight="1" spans="1:11">
      <c r="A9" s="5">
        <v>3</v>
      </c>
      <c r="B9" s="6" t="s">
        <v>559</v>
      </c>
      <c r="C9" s="6" t="s">
        <v>554</v>
      </c>
      <c r="D9" s="6" t="s">
        <v>1010</v>
      </c>
      <c r="E9" s="6"/>
      <c r="F9" s="5" t="s">
        <v>556</v>
      </c>
      <c r="G9" s="7" t="s">
        <v>960</v>
      </c>
      <c r="H9" s="8"/>
      <c r="I9" s="8"/>
      <c r="J9" s="15">
        <f t="shared" si="0"/>
        <v>0</v>
      </c>
      <c r="K9" s="7"/>
    </row>
    <row r="10" ht="115.5" customHeight="1" spans="1:11">
      <c r="A10" s="5">
        <v>4</v>
      </c>
      <c r="B10" s="6" t="s">
        <v>561</v>
      </c>
      <c r="C10" s="6" t="s">
        <v>554</v>
      </c>
      <c r="D10" s="6" t="s">
        <v>562</v>
      </c>
      <c r="E10" s="6"/>
      <c r="F10" s="5" t="s">
        <v>556</v>
      </c>
      <c r="G10" s="7" t="s">
        <v>7</v>
      </c>
      <c r="H10" s="8"/>
      <c r="I10" s="8"/>
      <c r="J10" s="15">
        <f t="shared" si="0"/>
        <v>0</v>
      </c>
      <c r="K10" s="7"/>
    </row>
    <row r="11" ht="81.75" customHeight="1" spans="1:11">
      <c r="A11" s="5">
        <v>5</v>
      </c>
      <c r="B11" s="6" t="s">
        <v>563</v>
      </c>
      <c r="C11" s="6" t="s">
        <v>554</v>
      </c>
      <c r="D11" s="6" t="s">
        <v>1011</v>
      </c>
      <c r="E11" s="6"/>
      <c r="F11" s="5" t="s">
        <v>556</v>
      </c>
      <c r="G11" s="7" t="s">
        <v>7</v>
      </c>
      <c r="H11" s="8"/>
      <c r="I11" s="8"/>
      <c r="J11" s="15">
        <f t="shared" si="0"/>
        <v>0</v>
      </c>
      <c r="K11" s="7"/>
    </row>
    <row r="12" ht="59.25" customHeight="1" spans="1:11">
      <c r="A12" s="5">
        <v>6</v>
      </c>
      <c r="B12" s="6" t="s">
        <v>565</v>
      </c>
      <c r="C12" s="6" t="s">
        <v>554</v>
      </c>
      <c r="D12" s="6" t="s">
        <v>1012</v>
      </c>
      <c r="E12" s="6"/>
      <c r="F12" s="5" t="s">
        <v>556</v>
      </c>
      <c r="G12" s="7" t="s">
        <v>7</v>
      </c>
      <c r="H12" s="8"/>
      <c r="I12" s="8"/>
      <c r="J12" s="15">
        <f t="shared" si="0"/>
        <v>0</v>
      </c>
      <c r="K12" s="7"/>
    </row>
    <row r="13" ht="59.25" customHeight="1" spans="1:11">
      <c r="A13" s="5">
        <v>7</v>
      </c>
      <c r="B13" s="6" t="s">
        <v>569</v>
      </c>
      <c r="C13" s="6" t="s">
        <v>570</v>
      </c>
      <c r="D13" s="6" t="s">
        <v>571</v>
      </c>
      <c r="E13" s="6"/>
      <c r="F13" s="5" t="s">
        <v>456</v>
      </c>
      <c r="G13" s="7" t="s">
        <v>960</v>
      </c>
      <c r="H13" s="8"/>
      <c r="I13" s="8"/>
      <c r="J13" s="15">
        <f t="shared" si="0"/>
        <v>0</v>
      </c>
      <c r="K13" s="7"/>
    </row>
    <row r="14" ht="59.25" customHeight="1" spans="1:11">
      <c r="A14" s="5">
        <v>8</v>
      </c>
      <c r="B14" s="6" t="s">
        <v>573</v>
      </c>
      <c r="C14" s="6" t="s">
        <v>570</v>
      </c>
      <c r="D14" s="6" t="s">
        <v>1013</v>
      </c>
      <c r="E14" s="6"/>
      <c r="F14" s="5" t="s">
        <v>456</v>
      </c>
      <c r="G14" s="7" t="s">
        <v>960</v>
      </c>
      <c r="H14" s="8"/>
      <c r="I14" s="8"/>
      <c r="J14" s="15">
        <f t="shared" si="0"/>
        <v>0</v>
      </c>
      <c r="K14" s="7"/>
    </row>
    <row r="15" ht="59.25" customHeight="1" spans="1:11">
      <c r="A15" s="5">
        <v>9</v>
      </c>
      <c r="B15" s="6" t="s">
        <v>575</v>
      </c>
      <c r="C15" s="6" t="s">
        <v>570</v>
      </c>
      <c r="D15" s="6" t="s">
        <v>1014</v>
      </c>
      <c r="E15" s="6"/>
      <c r="F15" s="5" t="s">
        <v>456</v>
      </c>
      <c r="G15" s="7" t="s">
        <v>960</v>
      </c>
      <c r="H15" s="8"/>
      <c r="I15" s="8"/>
      <c r="J15" s="15">
        <f t="shared" si="0"/>
        <v>0</v>
      </c>
      <c r="K15" s="7"/>
    </row>
    <row r="16" ht="59.25" customHeight="1" spans="1:11">
      <c r="A16" s="5">
        <v>10</v>
      </c>
      <c r="B16" s="6" t="s">
        <v>1015</v>
      </c>
      <c r="C16" s="6" t="s">
        <v>570</v>
      </c>
      <c r="D16" s="6" t="s">
        <v>1016</v>
      </c>
      <c r="E16" s="6"/>
      <c r="F16" s="5" t="s">
        <v>456</v>
      </c>
      <c r="G16" s="7" t="s">
        <v>960</v>
      </c>
      <c r="H16" s="8"/>
      <c r="I16" s="8"/>
      <c r="J16" s="15">
        <f t="shared" si="0"/>
        <v>0</v>
      </c>
      <c r="K16" s="7"/>
    </row>
    <row r="17" ht="59.25" customHeight="1" spans="1:11">
      <c r="A17" s="5">
        <v>11</v>
      </c>
      <c r="B17" s="6" t="s">
        <v>1017</v>
      </c>
      <c r="C17" s="6" t="s">
        <v>570</v>
      </c>
      <c r="D17" s="6" t="s">
        <v>1018</v>
      </c>
      <c r="E17" s="6"/>
      <c r="F17" s="5" t="s">
        <v>456</v>
      </c>
      <c r="G17" s="7" t="s">
        <v>490</v>
      </c>
      <c r="H17" s="8"/>
      <c r="I17" s="8"/>
      <c r="J17" s="15">
        <f t="shared" si="0"/>
        <v>0</v>
      </c>
      <c r="K17" s="7"/>
    </row>
    <row r="18" ht="59.25" customHeight="1" spans="1:11">
      <c r="A18" s="5">
        <v>12</v>
      </c>
      <c r="B18" s="6" t="s">
        <v>1019</v>
      </c>
      <c r="C18" s="6" t="s">
        <v>570</v>
      </c>
      <c r="D18" s="6" t="s">
        <v>576</v>
      </c>
      <c r="E18" s="6"/>
      <c r="F18" s="5" t="s">
        <v>456</v>
      </c>
      <c r="G18" s="7" t="s">
        <v>1020</v>
      </c>
      <c r="H18" s="8"/>
      <c r="I18" s="8"/>
      <c r="J18" s="15">
        <f t="shared" si="0"/>
        <v>0</v>
      </c>
      <c r="K18" s="7"/>
    </row>
    <row r="19" ht="59.25" customHeight="1" spans="1:11">
      <c r="A19" s="5">
        <v>13</v>
      </c>
      <c r="B19" s="6" t="s">
        <v>578</v>
      </c>
      <c r="C19" s="6" t="s">
        <v>579</v>
      </c>
      <c r="D19" s="6" t="s">
        <v>580</v>
      </c>
      <c r="E19" s="6"/>
      <c r="F19" s="5" t="s">
        <v>456</v>
      </c>
      <c r="G19" s="7" t="s">
        <v>1021</v>
      </c>
      <c r="H19" s="8"/>
      <c r="I19" s="8"/>
      <c r="J19" s="15">
        <f t="shared" si="0"/>
        <v>0</v>
      </c>
      <c r="K19" s="7"/>
    </row>
    <row r="20" ht="59.25" customHeight="1" spans="1:11">
      <c r="A20" s="5">
        <v>14</v>
      </c>
      <c r="B20" s="6" t="s">
        <v>582</v>
      </c>
      <c r="C20" s="6" t="s">
        <v>579</v>
      </c>
      <c r="D20" s="6" t="s">
        <v>1022</v>
      </c>
      <c r="E20" s="6"/>
      <c r="F20" s="5" t="s">
        <v>456</v>
      </c>
      <c r="G20" s="7" t="s">
        <v>32</v>
      </c>
      <c r="H20" s="8"/>
      <c r="I20" s="8"/>
      <c r="J20" s="15">
        <f t="shared" si="0"/>
        <v>0</v>
      </c>
      <c r="K20" s="7"/>
    </row>
    <row r="21" ht="59.25" customHeight="1" spans="1:11">
      <c r="A21" s="5">
        <v>15</v>
      </c>
      <c r="B21" s="6" t="s">
        <v>1023</v>
      </c>
      <c r="C21" s="6" t="s">
        <v>579</v>
      </c>
      <c r="D21" s="6" t="s">
        <v>583</v>
      </c>
      <c r="E21" s="6"/>
      <c r="F21" s="5" t="s">
        <v>456</v>
      </c>
      <c r="G21" s="7" t="s">
        <v>490</v>
      </c>
      <c r="H21" s="8"/>
      <c r="I21" s="8"/>
      <c r="J21" s="15">
        <f t="shared" si="0"/>
        <v>0</v>
      </c>
      <c r="K21" s="7"/>
    </row>
    <row r="22" ht="48" customHeight="1" spans="1:11">
      <c r="A22" s="5">
        <v>16</v>
      </c>
      <c r="B22" s="6" t="s">
        <v>584</v>
      </c>
      <c r="C22" s="6" t="s">
        <v>585</v>
      </c>
      <c r="D22" s="6" t="s">
        <v>586</v>
      </c>
      <c r="E22" s="6"/>
      <c r="F22" s="5" t="s">
        <v>456</v>
      </c>
      <c r="G22" s="7" t="s">
        <v>1024</v>
      </c>
      <c r="H22" s="8"/>
      <c r="I22" s="8"/>
      <c r="J22" s="15">
        <f t="shared" si="0"/>
        <v>0</v>
      </c>
      <c r="K22" s="7"/>
    </row>
    <row r="23" ht="70.5" customHeight="1" spans="1:11">
      <c r="A23" s="5">
        <v>17</v>
      </c>
      <c r="B23" s="6" t="s">
        <v>588</v>
      </c>
      <c r="C23" s="6" t="s">
        <v>589</v>
      </c>
      <c r="D23" s="6" t="s">
        <v>590</v>
      </c>
      <c r="E23" s="6"/>
      <c r="F23" s="5" t="s">
        <v>591</v>
      </c>
      <c r="G23" s="7" t="s">
        <v>384</v>
      </c>
      <c r="H23" s="8"/>
      <c r="I23" s="8"/>
      <c r="J23" s="15">
        <f t="shared" si="0"/>
        <v>0</v>
      </c>
      <c r="K23" s="7"/>
    </row>
    <row r="24" ht="70.5" customHeight="1" spans="1:11">
      <c r="A24" s="5">
        <v>18</v>
      </c>
      <c r="B24" s="6" t="s">
        <v>605</v>
      </c>
      <c r="C24" s="6" t="s">
        <v>589</v>
      </c>
      <c r="D24" s="6" t="s">
        <v>1025</v>
      </c>
      <c r="E24" s="6"/>
      <c r="F24" s="5" t="s">
        <v>591</v>
      </c>
      <c r="G24" s="7" t="s">
        <v>10</v>
      </c>
      <c r="H24" s="8"/>
      <c r="I24" s="8"/>
      <c r="J24" s="15">
        <f t="shared" si="0"/>
        <v>0</v>
      </c>
      <c r="K24" s="7"/>
    </row>
    <row r="25" ht="70.5" customHeight="1" spans="1:11">
      <c r="A25" s="5">
        <v>19</v>
      </c>
      <c r="B25" s="6" t="s">
        <v>1026</v>
      </c>
      <c r="C25" s="6" t="s">
        <v>589</v>
      </c>
      <c r="D25" s="6" t="s">
        <v>1027</v>
      </c>
      <c r="E25" s="6"/>
      <c r="F25" s="5" t="s">
        <v>591</v>
      </c>
      <c r="G25" s="7" t="s">
        <v>34</v>
      </c>
      <c r="H25" s="8"/>
      <c r="I25" s="8"/>
      <c r="J25" s="15">
        <f t="shared" si="0"/>
        <v>0</v>
      </c>
      <c r="K25" s="7"/>
    </row>
    <row r="26" ht="81.75" customHeight="1" spans="1:11">
      <c r="A26" s="5">
        <v>20</v>
      </c>
      <c r="B26" s="6" t="s">
        <v>1028</v>
      </c>
      <c r="C26" s="6" t="s">
        <v>589</v>
      </c>
      <c r="D26" s="6" t="s">
        <v>1029</v>
      </c>
      <c r="E26" s="6"/>
      <c r="F26" s="5" t="s">
        <v>591</v>
      </c>
      <c r="G26" s="7" t="s">
        <v>7</v>
      </c>
      <c r="H26" s="8"/>
      <c r="I26" s="8"/>
      <c r="J26" s="15">
        <f t="shared" si="0"/>
        <v>0</v>
      </c>
      <c r="K26" s="7"/>
    </row>
    <row r="27" ht="59.25" customHeight="1" spans="1:11">
      <c r="A27" s="5">
        <v>21</v>
      </c>
      <c r="B27" s="6" t="s">
        <v>593</v>
      </c>
      <c r="C27" s="6" t="s">
        <v>594</v>
      </c>
      <c r="D27" s="6" t="s">
        <v>1030</v>
      </c>
      <c r="E27" s="6"/>
      <c r="F27" s="5" t="s">
        <v>591</v>
      </c>
      <c r="G27" s="7" t="s">
        <v>960</v>
      </c>
      <c r="H27" s="8"/>
      <c r="I27" s="8"/>
      <c r="J27" s="15">
        <f t="shared" si="0"/>
        <v>0</v>
      </c>
      <c r="K27" s="7"/>
    </row>
    <row r="28" ht="70.5" customHeight="1" spans="1:11">
      <c r="A28" s="5">
        <v>22</v>
      </c>
      <c r="B28" s="6" t="s">
        <v>597</v>
      </c>
      <c r="C28" s="6" t="s">
        <v>598</v>
      </c>
      <c r="D28" s="6" t="s">
        <v>599</v>
      </c>
      <c r="E28" s="6"/>
      <c r="F28" s="5" t="s">
        <v>591</v>
      </c>
      <c r="G28" s="7" t="s">
        <v>1031</v>
      </c>
      <c r="H28" s="8"/>
      <c r="I28" s="8"/>
      <c r="J28" s="15">
        <f t="shared" si="0"/>
        <v>0</v>
      </c>
      <c r="K28" s="7"/>
    </row>
    <row r="29" ht="70.5" customHeight="1" spans="1:11">
      <c r="A29" s="5">
        <v>23</v>
      </c>
      <c r="B29" s="6" t="s">
        <v>600</v>
      </c>
      <c r="C29" s="6" t="s">
        <v>594</v>
      </c>
      <c r="D29" s="6" t="s">
        <v>601</v>
      </c>
      <c r="E29" s="6"/>
      <c r="F29" s="5" t="s">
        <v>591</v>
      </c>
      <c r="G29" s="7" t="s">
        <v>32</v>
      </c>
      <c r="H29" s="8"/>
      <c r="I29" s="8"/>
      <c r="J29" s="15">
        <f t="shared" si="0"/>
        <v>0</v>
      </c>
      <c r="K29" s="7"/>
    </row>
    <row r="30" ht="59.25" customHeight="1" spans="1:11">
      <c r="A30" s="5">
        <v>24</v>
      </c>
      <c r="B30" s="6" t="s">
        <v>602</v>
      </c>
      <c r="C30" s="6" t="s">
        <v>603</v>
      </c>
      <c r="D30" s="6" t="s">
        <v>604</v>
      </c>
      <c r="E30" s="6"/>
      <c r="F30" s="5" t="s">
        <v>591</v>
      </c>
      <c r="G30" s="7" t="s">
        <v>1032</v>
      </c>
      <c r="H30" s="8"/>
      <c r="I30" s="8"/>
      <c r="J30" s="15">
        <f t="shared" si="0"/>
        <v>0</v>
      </c>
      <c r="K30" s="7"/>
    </row>
    <row r="31" ht="70.5" customHeight="1" spans="1:11">
      <c r="A31" s="5">
        <v>25</v>
      </c>
      <c r="B31" s="6" t="s">
        <v>1033</v>
      </c>
      <c r="C31" s="6" t="s">
        <v>589</v>
      </c>
      <c r="D31" s="6" t="s">
        <v>606</v>
      </c>
      <c r="E31" s="6"/>
      <c r="F31" s="5" t="s">
        <v>591</v>
      </c>
      <c r="G31" s="7" t="s">
        <v>1034</v>
      </c>
      <c r="H31" s="8"/>
      <c r="I31" s="8"/>
      <c r="J31" s="15">
        <f t="shared" si="0"/>
        <v>0</v>
      </c>
      <c r="K31" s="7"/>
    </row>
    <row r="32" ht="48" customHeight="1" spans="1:11">
      <c r="A32" s="5">
        <v>26</v>
      </c>
      <c r="B32" s="6" t="s">
        <v>608</v>
      </c>
      <c r="C32" s="6" t="s">
        <v>585</v>
      </c>
      <c r="D32" s="6" t="s">
        <v>586</v>
      </c>
      <c r="E32" s="6"/>
      <c r="F32" s="5" t="s">
        <v>456</v>
      </c>
      <c r="G32" s="7" t="s">
        <v>1035</v>
      </c>
      <c r="H32" s="8"/>
      <c r="I32" s="8"/>
      <c r="J32" s="15">
        <f t="shared" si="0"/>
        <v>0</v>
      </c>
      <c r="K32" s="7"/>
    </row>
    <row r="33" ht="48" customHeight="1" spans="1:11">
      <c r="A33" s="5">
        <v>27</v>
      </c>
      <c r="B33" s="6" t="s">
        <v>685</v>
      </c>
      <c r="C33" s="6" t="s">
        <v>585</v>
      </c>
      <c r="D33" s="6" t="s">
        <v>1036</v>
      </c>
      <c r="E33" s="6"/>
      <c r="F33" s="5" t="s">
        <v>456</v>
      </c>
      <c r="G33" s="7" t="s">
        <v>883</v>
      </c>
      <c r="H33" s="8"/>
      <c r="I33" s="8"/>
      <c r="J33" s="15">
        <f t="shared" si="0"/>
        <v>0</v>
      </c>
      <c r="K33" s="7"/>
    </row>
    <row r="34" ht="70.5" customHeight="1" spans="1:11">
      <c r="A34" s="5">
        <v>28</v>
      </c>
      <c r="B34" s="6" t="s">
        <v>610</v>
      </c>
      <c r="C34" s="6" t="s">
        <v>611</v>
      </c>
      <c r="D34" s="6" t="s">
        <v>1037</v>
      </c>
      <c r="E34" s="6"/>
      <c r="F34" s="5" t="s">
        <v>333</v>
      </c>
      <c r="G34" s="7" t="s">
        <v>1038</v>
      </c>
      <c r="H34" s="8"/>
      <c r="I34" s="8"/>
      <c r="J34" s="15">
        <f t="shared" si="0"/>
        <v>0</v>
      </c>
      <c r="K34" s="7"/>
    </row>
    <row r="35" ht="48" customHeight="1" spans="1:11">
      <c r="A35" s="5">
        <v>29</v>
      </c>
      <c r="B35" s="6" t="s">
        <v>614</v>
      </c>
      <c r="C35" s="6" t="s">
        <v>615</v>
      </c>
      <c r="D35" s="6" t="s">
        <v>616</v>
      </c>
      <c r="E35" s="6"/>
      <c r="F35" s="5" t="s">
        <v>461</v>
      </c>
      <c r="G35" s="7" t="s">
        <v>7</v>
      </c>
      <c r="H35" s="8"/>
      <c r="I35" s="8"/>
      <c r="J35" s="15">
        <f t="shared" si="0"/>
        <v>0</v>
      </c>
      <c r="K35" s="7"/>
    </row>
    <row r="36" ht="70.5" customHeight="1" spans="1:11">
      <c r="A36" s="5">
        <v>30</v>
      </c>
      <c r="B36" s="6" t="s">
        <v>617</v>
      </c>
      <c r="C36" s="6" t="s">
        <v>618</v>
      </c>
      <c r="D36" s="6" t="s">
        <v>619</v>
      </c>
      <c r="E36" s="6"/>
      <c r="F36" s="5" t="s">
        <v>620</v>
      </c>
      <c r="G36" s="7" t="s">
        <v>1039</v>
      </c>
      <c r="H36" s="8"/>
      <c r="I36" s="8"/>
      <c r="J36" s="15">
        <f t="shared" si="0"/>
        <v>0</v>
      </c>
      <c r="K36" s="7"/>
    </row>
    <row r="37" ht="70.5" customHeight="1" spans="1:11">
      <c r="A37" s="5">
        <v>31</v>
      </c>
      <c r="B37" s="6" t="s">
        <v>622</v>
      </c>
      <c r="C37" s="6" t="s">
        <v>623</v>
      </c>
      <c r="D37" s="6" t="s">
        <v>624</v>
      </c>
      <c r="E37" s="6"/>
      <c r="F37" s="5" t="s">
        <v>333</v>
      </c>
      <c r="G37" s="7" t="s">
        <v>1040</v>
      </c>
      <c r="H37" s="8"/>
      <c r="I37" s="8"/>
      <c r="J37" s="15">
        <f t="shared" si="0"/>
        <v>0</v>
      </c>
      <c r="K37" s="7"/>
    </row>
    <row r="38" ht="70.5" customHeight="1" spans="1:11">
      <c r="A38" s="5">
        <v>32</v>
      </c>
      <c r="B38" s="6" t="s">
        <v>626</v>
      </c>
      <c r="C38" s="6" t="s">
        <v>623</v>
      </c>
      <c r="D38" s="6" t="s">
        <v>627</v>
      </c>
      <c r="E38" s="6"/>
      <c r="F38" s="5" t="s">
        <v>333</v>
      </c>
      <c r="G38" s="7" t="s">
        <v>1041</v>
      </c>
      <c r="H38" s="8"/>
      <c r="I38" s="8"/>
      <c r="J38" s="15">
        <f t="shared" si="0"/>
        <v>0</v>
      </c>
      <c r="K38" s="7"/>
    </row>
    <row r="39" ht="70.5" customHeight="1" spans="1:11">
      <c r="A39" s="5">
        <v>33</v>
      </c>
      <c r="B39" s="6" t="s">
        <v>629</v>
      </c>
      <c r="C39" s="6" t="s">
        <v>623</v>
      </c>
      <c r="D39" s="6" t="s">
        <v>630</v>
      </c>
      <c r="E39" s="6"/>
      <c r="F39" s="5" t="s">
        <v>333</v>
      </c>
      <c r="G39" s="7" t="s">
        <v>1042</v>
      </c>
      <c r="H39" s="8"/>
      <c r="I39" s="8"/>
      <c r="J39" s="15">
        <f t="shared" si="0"/>
        <v>0</v>
      </c>
      <c r="K39" s="7"/>
    </row>
    <row r="40" ht="70.5" customHeight="1" spans="1:11">
      <c r="A40" s="5">
        <v>34</v>
      </c>
      <c r="B40" s="6" t="s">
        <v>693</v>
      </c>
      <c r="C40" s="6" t="s">
        <v>623</v>
      </c>
      <c r="D40" s="6" t="s">
        <v>1043</v>
      </c>
      <c r="E40" s="6"/>
      <c r="F40" s="5" t="s">
        <v>333</v>
      </c>
      <c r="G40" s="7" t="s">
        <v>1044</v>
      </c>
      <c r="H40" s="8"/>
      <c r="I40" s="8"/>
      <c r="J40" s="15">
        <f t="shared" ref="J40:J71" si="1">IF(G40&lt;&gt;0,ROUND(G40*ROUND(H40,2),2),"")</f>
        <v>0</v>
      </c>
      <c r="K40" s="7"/>
    </row>
    <row r="41" ht="70.5" customHeight="1" spans="1:11">
      <c r="A41" s="5">
        <v>35</v>
      </c>
      <c r="B41" s="6" t="s">
        <v>632</v>
      </c>
      <c r="C41" s="6" t="s">
        <v>633</v>
      </c>
      <c r="D41" s="6" t="s">
        <v>634</v>
      </c>
      <c r="E41" s="6"/>
      <c r="F41" s="5" t="s">
        <v>333</v>
      </c>
      <c r="G41" s="7" t="s">
        <v>1045</v>
      </c>
      <c r="H41" s="8"/>
      <c r="I41" s="8"/>
      <c r="J41" s="15">
        <f t="shared" si="1"/>
        <v>0</v>
      </c>
      <c r="K41" s="7"/>
    </row>
    <row r="42" ht="70.5" customHeight="1" spans="1:11">
      <c r="A42" s="5">
        <v>36</v>
      </c>
      <c r="B42" s="6" t="s">
        <v>636</v>
      </c>
      <c r="C42" s="6" t="s">
        <v>633</v>
      </c>
      <c r="D42" s="6" t="s">
        <v>637</v>
      </c>
      <c r="E42" s="6"/>
      <c r="F42" s="5" t="s">
        <v>333</v>
      </c>
      <c r="G42" s="7" t="s">
        <v>1046</v>
      </c>
      <c r="H42" s="8"/>
      <c r="I42" s="8"/>
      <c r="J42" s="15">
        <f t="shared" si="1"/>
        <v>0</v>
      </c>
      <c r="K42" s="7"/>
    </row>
    <row r="43" ht="70.5" customHeight="1" spans="1:11">
      <c r="A43" s="5">
        <v>37</v>
      </c>
      <c r="B43" s="6" t="s">
        <v>639</v>
      </c>
      <c r="C43" s="6" t="s">
        <v>633</v>
      </c>
      <c r="D43" s="6" t="s">
        <v>1047</v>
      </c>
      <c r="E43" s="6"/>
      <c r="F43" s="5" t="s">
        <v>333</v>
      </c>
      <c r="G43" s="7" t="s">
        <v>1048</v>
      </c>
      <c r="H43" s="8"/>
      <c r="I43" s="8"/>
      <c r="J43" s="15">
        <f t="shared" si="1"/>
        <v>0</v>
      </c>
      <c r="K43" s="7"/>
    </row>
    <row r="44" ht="70.5" customHeight="1" spans="1:11">
      <c r="A44" s="5">
        <v>38</v>
      </c>
      <c r="B44" s="6" t="s">
        <v>642</v>
      </c>
      <c r="C44" s="6" t="s">
        <v>633</v>
      </c>
      <c r="D44" s="6" t="s">
        <v>640</v>
      </c>
      <c r="E44" s="6"/>
      <c r="F44" s="5" t="s">
        <v>333</v>
      </c>
      <c r="G44" s="7" t="s">
        <v>1049</v>
      </c>
      <c r="H44" s="8"/>
      <c r="I44" s="8"/>
      <c r="J44" s="15">
        <f t="shared" si="1"/>
        <v>0</v>
      </c>
      <c r="K44" s="7"/>
    </row>
    <row r="45" ht="70.5" customHeight="1" spans="1:11">
      <c r="A45" s="5">
        <v>39</v>
      </c>
      <c r="B45" s="6" t="s">
        <v>645</v>
      </c>
      <c r="C45" s="6" t="s">
        <v>633</v>
      </c>
      <c r="D45" s="6" t="s">
        <v>643</v>
      </c>
      <c r="E45" s="6"/>
      <c r="F45" s="5" t="s">
        <v>333</v>
      </c>
      <c r="G45" s="7" t="s">
        <v>1050</v>
      </c>
      <c r="H45" s="8"/>
      <c r="I45" s="8"/>
      <c r="J45" s="15">
        <f t="shared" si="1"/>
        <v>0</v>
      </c>
      <c r="K45" s="7"/>
    </row>
    <row r="46" ht="70.5" customHeight="1" spans="1:11">
      <c r="A46" s="5">
        <v>40</v>
      </c>
      <c r="B46" s="6" t="s">
        <v>698</v>
      </c>
      <c r="C46" s="6" t="s">
        <v>633</v>
      </c>
      <c r="D46" s="6" t="s">
        <v>1051</v>
      </c>
      <c r="E46" s="6"/>
      <c r="F46" s="5" t="s">
        <v>333</v>
      </c>
      <c r="G46" s="7" t="s">
        <v>1052</v>
      </c>
      <c r="H46" s="8"/>
      <c r="I46" s="8"/>
      <c r="J46" s="15">
        <f t="shared" si="1"/>
        <v>0</v>
      </c>
      <c r="K46" s="7"/>
    </row>
    <row r="47" ht="70.5" customHeight="1" spans="1:11">
      <c r="A47" s="5">
        <v>41</v>
      </c>
      <c r="B47" s="6" t="s">
        <v>709</v>
      </c>
      <c r="C47" s="6" t="s">
        <v>633</v>
      </c>
      <c r="D47" s="6" t="s">
        <v>1053</v>
      </c>
      <c r="E47" s="6"/>
      <c r="F47" s="5" t="s">
        <v>333</v>
      </c>
      <c r="G47" s="7" t="s">
        <v>1054</v>
      </c>
      <c r="H47" s="8"/>
      <c r="I47" s="8"/>
      <c r="J47" s="15">
        <f t="shared" si="1"/>
        <v>0</v>
      </c>
      <c r="K47" s="7"/>
    </row>
    <row r="48" ht="70.5" customHeight="1" spans="1:11">
      <c r="A48" s="5">
        <v>42</v>
      </c>
      <c r="B48" s="6" t="s">
        <v>1055</v>
      </c>
      <c r="C48" s="6" t="s">
        <v>633</v>
      </c>
      <c r="D48" s="6" t="s">
        <v>1056</v>
      </c>
      <c r="E48" s="6"/>
      <c r="F48" s="5" t="s">
        <v>333</v>
      </c>
      <c r="G48" s="7" t="s">
        <v>1057</v>
      </c>
      <c r="H48" s="8"/>
      <c r="I48" s="8"/>
      <c r="J48" s="15">
        <f t="shared" si="1"/>
        <v>0</v>
      </c>
      <c r="K48" s="7"/>
    </row>
    <row r="49" ht="70.5" customHeight="1" spans="1:11">
      <c r="A49" s="5">
        <v>43</v>
      </c>
      <c r="B49" s="6" t="s">
        <v>1058</v>
      </c>
      <c r="C49" s="6" t="s">
        <v>633</v>
      </c>
      <c r="D49" s="6" t="s">
        <v>1059</v>
      </c>
      <c r="E49" s="6"/>
      <c r="F49" s="5" t="s">
        <v>333</v>
      </c>
      <c r="G49" s="7" t="s">
        <v>1060</v>
      </c>
      <c r="H49" s="8"/>
      <c r="I49" s="8"/>
      <c r="J49" s="15">
        <f t="shared" si="1"/>
        <v>0</v>
      </c>
      <c r="K49" s="7"/>
    </row>
    <row r="50" ht="70.5" customHeight="1" spans="1:11">
      <c r="A50" s="5">
        <v>44</v>
      </c>
      <c r="B50" s="6" t="s">
        <v>1061</v>
      </c>
      <c r="C50" s="6" t="s">
        <v>633</v>
      </c>
      <c r="D50" s="6" t="s">
        <v>646</v>
      </c>
      <c r="E50" s="6"/>
      <c r="F50" s="5" t="s">
        <v>333</v>
      </c>
      <c r="G50" s="7" t="s">
        <v>1062</v>
      </c>
      <c r="H50" s="8"/>
      <c r="I50" s="8"/>
      <c r="J50" s="15">
        <f t="shared" si="1"/>
        <v>0</v>
      </c>
      <c r="K50" s="7"/>
    </row>
    <row r="51" ht="59.25" customHeight="1" spans="1:11">
      <c r="A51" s="5">
        <v>45</v>
      </c>
      <c r="B51" s="6" t="s">
        <v>1063</v>
      </c>
      <c r="C51" s="6" t="s">
        <v>1064</v>
      </c>
      <c r="D51" s="6" t="s">
        <v>1065</v>
      </c>
      <c r="E51" s="6"/>
      <c r="F51" s="5" t="s">
        <v>333</v>
      </c>
      <c r="G51" s="7" t="s">
        <v>1066</v>
      </c>
      <c r="H51" s="8"/>
      <c r="I51" s="8"/>
      <c r="J51" s="15">
        <f t="shared" si="1"/>
        <v>0</v>
      </c>
      <c r="K51" s="7"/>
    </row>
    <row r="52" ht="59.25" customHeight="1" spans="1:11">
      <c r="A52" s="5">
        <v>46</v>
      </c>
      <c r="B52" s="6" t="s">
        <v>1067</v>
      </c>
      <c r="C52" s="6" t="s">
        <v>1064</v>
      </c>
      <c r="D52" s="6" t="s">
        <v>1068</v>
      </c>
      <c r="E52" s="6"/>
      <c r="F52" s="5" t="s">
        <v>333</v>
      </c>
      <c r="G52" s="7" t="s">
        <v>1069</v>
      </c>
      <c r="H52" s="8"/>
      <c r="I52" s="8"/>
      <c r="J52" s="15">
        <f t="shared" si="1"/>
        <v>0</v>
      </c>
      <c r="K52" s="7"/>
    </row>
    <row r="53" ht="70.5" customHeight="1" spans="1:11">
      <c r="A53" s="5">
        <v>47</v>
      </c>
      <c r="B53" s="6" t="s">
        <v>1070</v>
      </c>
      <c r="C53" s="6" t="s">
        <v>1071</v>
      </c>
      <c r="D53" s="6" t="s">
        <v>1072</v>
      </c>
      <c r="E53" s="6"/>
      <c r="F53" s="5" t="s">
        <v>456</v>
      </c>
      <c r="G53" s="7" t="s">
        <v>10</v>
      </c>
      <c r="H53" s="8"/>
      <c r="I53" s="8"/>
      <c r="J53" s="15">
        <f t="shared" si="1"/>
        <v>0</v>
      </c>
      <c r="K53" s="7"/>
    </row>
    <row r="54" ht="70.5" customHeight="1" spans="1:11">
      <c r="A54" s="5">
        <v>48</v>
      </c>
      <c r="B54" s="6" t="s">
        <v>1073</v>
      </c>
      <c r="C54" s="6" t="s">
        <v>1071</v>
      </c>
      <c r="D54" s="6" t="s">
        <v>1074</v>
      </c>
      <c r="E54" s="6"/>
      <c r="F54" s="5" t="s">
        <v>456</v>
      </c>
      <c r="G54" s="7" t="s">
        <v>30</v>
      </c>
      <c r="H54" s="8"/>
      <c r="I54" s="8"/>
      <c r="J54" s="15">
        <f t="shared" si="1"/>
        <v>0</v>
      </c>
      <c r="K54" s="7"/>
    </row>
    <row r="55" ht="59.25" customHeight="1" spans="1:11">
      <c r="A55" s="5">
        <v>49</v>
      </c>
      <c r="B55" s="6" t="s">
        <v>648</v>
      </c>
      <c r="C55" s="6" t="s">
        <v>649</v>
      </c>
      <c r="D55" s="6" t="s">
        <v>650</v>
      </c>
      <c r="E55" s="6"/>
      <c r="F55" s="5" t="s">
        <v>333</v>
      </c>
      <c r="G55" s="7" t="s">
        <v>1075</v>
      </c>
      <c r="H55" s="8"/>
      <c r="I55" s="8"/>
      <c r="J55" s="15">
        <f t="shared" si="1"/>
        <v>0</v>
      </c>
      <c r="K55" s="7"/>
    </row>
    <row r="56" ht="70.5" customHeight="1" spans="1:11">
      <c r="A56" s="5">
        <v>50</v>
      </c>
      <c r="B56" s="6" t="s">
        <v>652</v>
      </c>
      <c r="C56" s="6" t="s">
        <v>653</v>
      </c>
      <c r="D56" s="6" t="s">
        <v>654</v>
      </c>
      <c r="E56" s="6"/>
      <c r="F56" s="5" t="s">
        <v>333</v>
      </c>
      <c r="G56" s="7" t="s">
        <v>1076</v>
      </c>
      <c r="H56" s="8"/>
      <c r="I56" s="8"/>
      <c r="J56" s="15">
        <f t="shared" si="1"/>
        <v>0</v>
      </c>
      <c r="K56" s="7"/>
    </row>
    <row r="57" ht="70.5" customHeight="1" spans="1:11">
      <c r="A57" s="5">
        <v>51</v>
      </c>
      <c r="B57" s="6" t="s">
        <v>656</v>
      </c>
      <c r="C57" s="6" t="s">
        <v>657</v>
      </c>
      <c r="D57" s="6" t="s">
        <v>658</v>
      </c>
      <c r="E57" s="6"/>
      <c r="F57" s="5" t="s">
        <v>333</v>
      </c>
      <c r="G57" s="7" t="s">
        <v>1077</v>
      </c>
      <c r="H57" s="8"/>
      <c r="I57" s="8"/>
      <c r="J57" s="15">
        <f t="shared" si="1"/>
        <v>0</v>
      </c>
      <c r="K57" s="7"/>
    </row>
    <row r="58" ht="59.25" customHeight="1" spans="1:11">
      <c r="A58" s="5">
        <v>52</v>
      </c>
      <c r="B58" s="6" t="s">
        <v>660</v>
      </c>
      <c r="C58" s="6" t="s">
        <v>661</v>
      </c>
      <c r="D58" s="6" t="s">
        <v>662</v>
      </c>
      <c r="E58" s="6"/>
      <c r="F58" s="5" t="s">
        <v>456</v>
      </c>
      <c r="G58" s="7" t="s">
        <v>7</v>
      </c>
      <c r="H58" s="8"/>
      <c r="I58" s="8"/>
      <c r="J58" s="15">
        <f t="shared" si="1"/>
        <v>0</v>
      </c>
      <c r="K58" s="7"/>
    </row>
    <row r="59" ht="59.25" customHeight="1" spans="1:11">
      <c r="A59" s="5">
        <v>53</v>
      </c>
      <c r="B59" s="6" t="s">
        <v>663</v>
      </c>
      <c r="C59" s="6" t="s">
        <v>661</v>
      </c>
      <c r="D59" s="6" t="s">
        <v>664</v>
      </c>
      <c r="E59" s="6"/>
      <c r="F59" s="5" t="s">
        <v>456</v>
      </c>
      <c r="G59" s="7" t="s">
        <v>457</v>
      </c>
      <c r="H59" s="8"/>
      <c r="I59" s="8"/>
      <c r="J59" s="15">
        <f t="shared" si="1"/>
        <v>0</v>
      </c>
      <c r="K59" s="7"/>
    </row>
    <row r="60" ht="48" customHeight="1" spans="1:11">
      <c r="A60" s="5">
        <v>54</v>
      </c>
      <c r="B60" s="6" t="s">
        <v>665</v>
      </c>
      <c r="C60" s="6" t="s">
        <v>666</v>
      </c>
      <c r="D60" s="6" t="s">
        <v>667</v>
      </c>
      <c r="E60" s="6"/>
      <c r="F60" s="5" t="s">
        <v>668</v>
      </c>
      <c r="G60" s="7" t="s">
        <v>7</v>
      </c>
      <c r="H60" s="8"/>
      <c r="I60" s="8"/>
      <c r="J60" s="15">
        <f t="shared" si="1"/>
        <v>0</v>
      </c>
      <c r="K60" s="7"/>
    </row>
    <row r="61" ht="36.75" customHeight="1" spans="1:11">
      <c r="A61" s="5">
        <v>55</v>
      </c>
      <c r="B61" s="6" t="s">
        <v>669</v>
      </c>
      <c r="C61" s="6" t="s">
        <v>670</v>
      </c>
      <c r="D61" s="6" t="s">
        <v>671</v>
      </c>
      <c r="E61" s="6"/>
      <c r="F61" s="5" t="s">
        <v>668</v>
      </c>
      <c r="G61" s="7" t="s">
        <v>7</v>
      </c>
      <c r="H61" s="8"/>
      <c r="I61" s="8"/>
      <c r="J61" s="15">
        <f t="shared" si="1"/>
        <v>0</v>
      </c>
      <c r="K61" s="7"/>
    </row>
    <row r="62" ht="59.25" customHeight="1" spans="1:11">
      <c r="A62" s="5">
        <v>56</v>
      </c>
      <c r="B62" s="6" t="s">
        <v>672</v>
      </c>
      <c r="C62" s="6" t="s">
        <v>673</v>
      </c>
      <c r="D62" s="6" t="s">
        <v>674</v>
      </c>
      <c r="E62" s="6"/>
      <c r="F62" s="5" t="s">
        <v>456</v>
      </c>
      <c r="G62" s="7" t="s">
        <v>10</v>
      </c>
      <c r="H62" s="8"/>
      <c r="I62" s="8"/>
      <c r="J62" s="15">
        <f t="shared" si="1"/>
        <v>0</v>
      </c>
      <c r="K62" s="7"/>
    </row>
    <row r="63" ht="59.25" customHeight="1" spans="1:11">
      <c r="A63" s="5">
        <v>57</v>
      </c>
      <c r="B63" s="6" t="s">
        <v>675</v>
      </c>
      <c r="C63" s="6" t="s">
        <v>673</v>
      </c>
      <c r="D63" s="6" t="s">
        <v>676</v>
      </c>
      <c r="E63" s="6"/>
      <c r="F63" s="5" t="s">
        <v>456</v>
      </c>
      <c r="G63" s="7" t="s">
        <v>10</v>
      </c>
      <c r="H63" s="8"/>
      <c r="I63" s="8"/>
      <c r="J63" s="15">
        <f t="shared" si="1"/>
        <v>0</v>
      </c>
      <c r="K63" s="7"/>
    </row>
    <row r="64" ht="48" customHeight="1" spans="1:11">
      <c r="A64" s="5">
        <v>58</v>
      </c>
      <c r="B64" s="6" t="s">
        <v>677</v>
      </c>
      <c r="C64" s="6" t="s">
        <v>678</v>
      </c>
      <c r="D64" s="6" t="s">
        <v>679</v>
      </c>
      <c r="E64" s="6"/>
      <c r="F64" s="5" t="s">
        <v>456</v>
      </c>
      <c r="G64" s="7" t="s">
        <v>960</v>
      </c>
      <c r="H64" s="8"/>
      <c r="I64" s="8"/>
      <c r="J64" s="15">
        <f t="shared" si="1"/>
        <v>0</v>
      </c>
      <c r="K64" s="7"/>
    </row>
    <row r="65" ht="48" customHeight="1" spans="1:11">
      <c r="A65" s="5">
        <v>59</v>
      </c>
      <c r="B65" s="6" t="s">
        <v>681</v>
      </c>
      <c r="C65" s="6" t="s">
        <v>678</v>
      </c>
      <c r="D65" s="6" t="s">
        <v>682</v>
      </c>
      <c r="E65" s="6"/>
      <c r="F65" s="5" t="s">
        <v>456</v>
      </c>
      <c r="G65" s="7" t="s">
        <v>960</v>
      </c>
      <c r="H65" s="8"/>
      <c r="I65" s="8"/>
      <c r="J65" s="15">
        <f t="shared" si="1"/>
        <v>0</v>
      </c>
      <c r="K65" s="7"/>
    </row>
    <row r="66" ht="48" customHeight="1" spans="1:11">
      <c r="A66" s="5">
        <v>60</v>
      </c>
      <c r="B66" s="6" t="s">
        <v>683</v>
      </c>
      <c r="C66" s="6" t="s">
        <v>678</v>
      </c>
      <c r="D66" s="6" t="s">
        <v>684</v>
      </c>
      <c r="E66" s="6"/>
      <c r="F66" s="5" t="s">
        <v>456</v>
      </c>
      <c r="G66" s="7" t="s">
        <v>960</v>
      </c>
      <c r="H66" s="8"/>
      <c r="I66" s="8"/>
      <c r="J66" s="15">
        <f t="shared" si="1"/>
        <v>0</v>
      </c>
      <c r="K66" s="7"/>
    </row>
    <row r="67" ht="48" customHeight="1" spans="1:11">
      <c r="A67" s="5">
        <v>61</v>
      </c>
      <c r="B67" s="6" t="s">
        <v>1078</v>
      </c>
      <c r="C67" s="6" t="s">
        <v>585</v>
      </c>
      <c r="D67" s="6" t="s">
        <v>586</v>
      </c>
      <c r="E67" s="6"/>
      <c r="F67" s="5" t="s">
        <v>456</v>
      </c>
      <c r="G67" s="7" t="s">
        <v>1020</v>
      </c>
      <c r="H67" s="8"/>
      <c r="I67" s="8"/>
      <c r="J67" s="15">
        <f t="shared" si="1"/>
        <v>0</v>
      </c>
      <c r="K67" s="7"/>
    </row>
    <row r="68" ht="70.5" customHeight="1" spans="1:11">
      <c r="A68" s="5">
        <v>62</v>
      </c>
      <c r="B68" s="6" t="s">
        <v>687</v>
      </c>
      <c r="C68" s="6" t="s">
        <v>611</v>
      </c>
      <c r="D68" s="6" t="s">
        <v>688</v>
      </c>
      <c r="E68" s="6"/>
      <c r="F68" s="5" t="s">
        <v>333</v>
      </c>
      <c r="G68" s="7" t="s">
        <v>1079</v>
      </c>
      <c r="H68" s="8"/>
      <c r="I68" s="8"/>
      <c r="J68" s="15">
        <f t="shared" si="1"/>
        <v>0</v>
      </c>
      <c r="K68" s="7"/>
    </row>
    <row r="69" ht="48" customHeight="1" spans="1:11">
      <c r="A69" s="5">
        <v>63</v>
      </c>
      <c r="B69" s="6" t="s">
        <v>690</v>
      </c>
      <c r="C69" s="6" t="s">
        <v>615</v>
      </c>
      <c r="D69" s="6" t="s">
        <v>616</v>
      </c>
      <c r="E69" s="6"/>
      <c r="F69" s="5" t="s">
        <v>461</v>
      </c>
      <c r="G69" s="7" t="s">
        <v>7</v>
      </c>
      <c r="H69" s="8"/>
      <c r="I69" s="8"/>
      <c r="J69" s="15">
        <f t="shared" si="1"/>
        <v>0</v>
      </c>
      <c r="K69" s="7"/>
    </row>
    <row r="70" ht="70.5" customHeight="1" spans="1:11">
      <c r="A70" s="5">
        <v>64</v>
      </c>
      <c r="B70" s="6" t="s">
        <v>691</v>
      </c>
      <c r="C70" s="6" t="s">
        <v>618</v>
      </c>
      <c r="D70" s="6" t="s">
        <v>619</v>
      </c>
      <c r="E70" s="6"/>
      <c r="F70" s="5" t="s">
        <v>620</v>
      </c>
      <c r="G70" s="7" t="s">
        <v>1080</v>
      </c>
      <c r="H70" s="8"/>
      <c r="I70" s="8"/>
      <c r="J70" s="15">
        <f t="shared" si="1"/>
        <v>0</v>
      </c>
      <c r="K70" s="7"/>
    </row>
    <row r="71" ht="70.5" customHeight="1" spans="1:11">
      <c r="A71" s="5">
        <v>65</v>
      </c>
      <c r="B71" s="6" t="s">
        <v>696</v>
      </c>
      <c r="C71" s="6" t="s">
        <v>623</v>
      </c>
      <c r="D71" s="6" t="s">
        <v>624</v>
      </c>
      <c r="E71" s="6"/>
      <c r="F71" s="5" t="s">
        <v>333</v>
      </c>
      <c r="G71" s="7" t="s">
        <v>1081</v>
      </c>
      <c r="H71" s="8"/>
      <c r="I71" s="8"/>
      <c r="J71" s="15">
        <f t="shared" si="1"/>
        <v>0</v>
      </c>
      <c r="K71" s="7"/>
    </row>
    <row r="72" ht="59.25" customHeight="1" spans="1:11">
      <c r="A72" s="5">
        <v>66</v>
      </c>
      <c r="B72" s="6" t="s">
        <v>1082</v>
      </c>
      <c r="C72" s="6" t="s">
        <v>633</v>
      </c>
      <c r="D72" s="6" t="s">
        <v>699</v>
      </c>
      <c r="E72" s="6"/>
      <c r="F72" s="5" t="s">
        <v>333</v>
      </c>
      <c r="G72" s="7" t="s">
        <v>1083</v>
      </c>
      <c r="H72" s="8"/>
      <c r="I72" s="8"/>
      <c r="J72" s="15">
        <f t="shared" ref="J72:J103" si="2">IF(G72&lt;&gt;0,ROUND(G72*ROUND(H72,2),2),"")</f>
        <v>0</v>
      </c>
      <c r="K72" s="7"/>
    </row>
    <row r="73" ht="59.25" customHeight="1" spans="1:11">
      <c r="A73" s="5">
        <v>67</v>
      </c>
      <c r="B73" s="6" t="s">
        <v>701</v>
      </c>
      <c r="C73" s="6" t="s">
        <v>702</v>
      </c>
      <c r="D73" s="6" t="s">
        <v>703</v>
      </c>
      <c r="E73" s="6"/>
      <c r="F73" s="5" t="s">
        <v>333</v>
      </c>
      <c r="G73" s="7" t="s">
        <v>1084</v>
      </c>
      <c r="H73" s="8"/>
      <c r="I73" s="8"/>
      <c r="J73" s="15">
        <f t="shared" si="2"/>
        <v>0</v>
      </c>
      <c r="K73" s="7"/>
    </row>
    <row r="74" ht="59.25" customHeight="1" spans="1:11">
      <c r="A74" s="5">
        <v>68</v>
      </c>
      <c r="B74" s="6" t="s">
        <v>1085</v>
      </c>
      <c r="C74" s="6" t="s">
        <v>702</v>
      </c>
      <c r="D74" s="6" t="s">
        <v>1086</v>
      </c>
      <c r="E74" s="6"/>
      <c r="F74" s="5" t="s">
        <v>333</v>
      </c>
      <c r="G74" s="7" t="s">
        <v>704</v>
      </c>
      <c r="H74" s="8"/>
      <c r="I74" s="8"/>
      <c r="J74" s="15">
        <f t="shared" si="2"/>
        <v>0</v>
      </c>
      <c r="K74" s="7"/>
    </row>
    <row r="75" ht="59.25" customHeight="1" spans="1:11">
      <c r="A75" s="5">
        <v>69</v>
      </c>
      <c r="B75" s="6" t="s">
        <v>705</v>
      </c>
      <c r="C75" s="6" t="s">
        <v>706</v>
      </c>
      <c r="D75" s="6" t="s">
        <v>707</v>
      </c>
      <c r="E75" s="6"/>
      <c r="F75" s="5" t="s">
        <v>333</v>
      </c>
      <c r="G75" s="7" t="s">
        <v>1087</v>
      </c>
      <c r="H75" s="8"/>
      <c r="I75" s="8"/>
      <c r="J75" s="15">
        <f t="shared" si="2"/>
        <v>0</v>
      </c>
      <c r="K75" s="7"/>
    </row>
    <row r="76" ht="70.5" customHeight="1" spans="1:11">
      <c r="A76" s="5">
        <v>70</v>
      </c>
      <c r="B76" s="6" t="s">
        <v>1088</v>
      </c>
      <c r="C76" s="6" t="s">
        <v>633</v>
      </c>
      <c r="D76" s="6" t="s">
        <v>710</v>
      </c>
      <c r="E76" s="6"/>
      <c r="F76" s="5" t="s">
        <v>333</v>
      </c>
      <c r="G76" s="7" t="s">
        <v>1089</v>
      </c>
      <c r="H76" s="8"/>
      <c r="I76" s="8"/>
      <c r="J76" s="15">
        <f t="shared" si="2"/>
        <v>0</v>
      </c>
      <c r="K76" s="7"/>
    </row>
    <row r="77" ht="59.25" customHeight="1" spans="1:11">
      <c r="A77" s="5">
        <v>71</v>
      </c>
      <c r="B77" s="6" t="s">
        <v>712</v>
      </c>
      <c r="C77" s="6" t="s">
        <v>706</v>
      </c>
      <c r="D77" s="6" t="s">
        <v>713</v>
      </c>
      <c r="E77" s="6"/>
      <c r="F77" s="5" t="s">
        <v>333</v>
      </c>
      <c r="G77" s="7" t="s">
        <v>1090</v>
      </c>
      <c r="H77" s="8"/>
      <c r="I77" s="8"/>
      <c r="J77" s="15">
        <f t="shared" si="2"/>
        <v>0</v>
      </c>
      <c r="K77" s="7"/>
    </row>
    <row r="78" ht="36.75" customHeight="1" spans="1:11">
      <c r="A78" s="5">
        <v>72</v>
      </c>
      <c r="B78" s="6" t="s">
        <v>715</v>
      </c>
      <c r="C78" s="6" t="s">
        <v>716</v>
      </c>
      <c r="D78" s="6" t="s">
        <v>717</v>
      </c>
      <c r="E78" s="6"/>
      <c r="F78" s="5" t="s">
        <v>718</v>
      </c>
      <c r="G78" s="7" t="s">
        <v>7</v>
      </c>
      <c r="H78" s="8"/>
      <c r="I78" s="8"/>
      <c r="J78" s="15">
        <f t="shared" si="2"/>
        <v>0</v>
      </c>
      <c r="K78" s="7"/>
    </row>
    <row r="79" ht="126.75" customHeight="1" spans="1:11">
      <c r="A79" s="5">
        <v>73</v>
      </c>
      <c r="B79" s="6" t="s">
        <v>458</v>
      </c>
      <c r="C79" s="6" t="s">
        <v>459</v>
      </c>
      <c r="D79" s="6" t="s">
        <v>1091</v>
      </c>
      <c r="E79" s="6"/>
      <c r="F79" s="5" t="s">
        <v>333</v>
      </c>
      <c r="G79" s="7" t="s">
        <v>1092</v>
      </c>
      <c r="H79" s="8"/>
      <c r="I79" s="8"/>
      <c r="J79" s="15">
        <f t="shared" si="2"/>
        <v>0</v>
      </c>
      <c r="K79" s="7"/>
    </row>
    <row r="80" ht="126.75" customHeight="1" spans="1:11">
      <c r="A80" s="5">
        <v>74</v>
      </c>
      <c r="B80" s="6" t="s">
        <v>750</v>
      </c>
      <c r="C80" s="6" t="s">
        <v>459</v>
      </c>
      <c r="D80" s="6" t="s">
        <v>1093</v>
      </c>
      <c r="E80" s="6"/>
      <c r="F80" s="5" t="s">
        <v>333</v>
      </c>
      <c r="G80" s="7" t="s">
        <v>755</v>
      </c>
      <c r="H80" s="8"/>
      <c r="I80" s="8"/>
      <c r="J80" s="15">
        <f t="shared" si="2"/>
        <v>0</v>
      </c>
      <c r="K80" s="7"/>
    </row>
    <row r="81" ht="59.25" customHeight="1" spans="1:11">
      <c r="A81" s="5">
        <v>75</v>
      </c>
      <c r="B81" s="6" t="s">
        <v>766</v>
      </c>
      <c r="C81" s="6" t="s">
        <v>767</v>
      </c>
      <c r="D81" s="6" t="s">
        <v>1094</v>
      </c>
      <c r="E81" s="6"/>
      <c r="F81" s="5" t="s">
        <v>101</v>
      </c>
      <c r="G81" s="7" t="s">
        <v>1095</v>
      </c>
      <c r="H81" s="8"/>
      <c r="I81" s="8"/>
      <c r="J81" s="15">
        <f t="shared" si="2"/>
        <v>0</v>
      </c>
      <c r="K81" s="7"/>
    </row>
    <row r="82" ht="59.25" customHeight="1" spans="1:11">
      <c r="A82" s="5">
        <v>76</v>
      </c>
      <c r="B82" s="6" t="s">
        <v>783</v>
      </c>
      <c r="C82" s="6" t="s">
        <v>784</v>
      </c>
      <c r="D82" s="6" t="s">
        <v>785</v>
      </c>
      <c r="E82" s="6"/>
      <c r="F82" s="5" t="s">
        <v>456</v>
      </c>
      <c r="G82" s="7" t="s">
        <v>960</v>
      </c>
      <c r="H82" s="8"/>
      <c r="I82" s="8"/>
      <c r="J82" s="15">
        <f t="shared" si="2"/>
        <v>0</v>
      </c>
      <c r="K82" s="7"/>
    </row>
    <row r="83" ht="48" customHeight="1" spans="1:11">
      <c r="A83" s="5">
        <v>77</v>
      </c>
      <c r="B83" s="6" t="s">
        <v>1096</v>
      </c>
      <c r="C83" s="6" t="s">
        <v>1097</v>
      </c>
      <c r="D83" s="6" t="s">
        <v>1098</v>
      </c>
      <c r="E83" s="6"/>
      <c r="F83" s="5" t="s">
        <v>556</v>
      </c>
      <c r="G83" s="7" t="s">
        <v>960</v>
      </c>
      <c r="H83" s="8"/>
      <c r="I83" s="8"/>
      <c r="J83" s="15">
        <f t="shared" si="2"/>
        <v>0</v>
      </c>
      <c r="K83" s="7"/>
    </row>
    <row r="84" ht="59.25" customHeight="1" spans="1:11">
      <c r="A84" s="5">
        <v>78</v>
      </c>
      <c r="B84" s="6" t="s">
        <v>1099</v>
      </c>
      <c r="C84" s="6" t="s">
        <v>1097</v>
      </c>
      <c r="D84" s="6" t="s">
        <v>1100</v>
      </c>
      <c r="E84" s="6"/>
      <c r="F84" s="5" t="s">
        <v>556</v>
      </c>
      <c r="G84" s="7" t="s">
        <v>10</v>
      </c>
      <c r="H84" s="8"/>
      <c r="I84" s="8"/>
      <c r="J84" s="15">
        <f t="shared" si="2"/>
        <v>0</v>
      </c>
      <c r="K84" s="7"/>
    </row>
    <row r="85" ht="59.25" customHeight="1" spans="1:11">
      <c r="A85" s="5">
        <v>79</v>
      </c>
      <c r="B85" s="6" t="s">
        <v>719</v>
      </c>
      <c r="C85" s="6" t="s">
        <v>99</v>
      </c>
      <c r="D85" s="6" t="s">
        <v>720</v>
      </c>
      <c r="E85" s="6"/>
      <c r="F85" s="5" t="s">
        <v>101</v>
      </c>
      <c r="G85" s="7" t="s">
        <v>1101</v>
      </c>
      <c r="H85" s="8"/>
      <c r="I85" s="8"/>
      <c r="J85" s="15">
        <f t="shared" si="2"/>
        <v>0</v>
      </c>
      <c r="K85" s="7"/>
    </row>
    <row r="86" ht="70.5" customHeight="1" spans="1:11">
      <c r="A86" s="5">
        <v>80</v>
      </c>
      <c r="B86" s="6" t="s">
        <v>722</v>
      </c>
      <c r="C86" s="6" t="s">
        <v>104</v>
      </c>
      <c r="D86" s="6" t="s">
        <v>723</v>
      </c>
      <c r="E86" s="6"/>
      <c r="F86" s="5" t="s">
        <v>101</v>
      </c>
      <c r="G86" s="7" t="s">
        <v>724</v>
      </c>
      <c r="H86" s="8"/>
      <c r="I86" s="8"/>
      <c r="J86" s="15">
        <f t="shared" si="2"/>
        <v>0</v>
      </c>
      <c r="K86" s="7"/>
    </row>
    <row r="87" ht="48" customHeight="1" spans="1:11">
      <c r="A87" s="5">
        <v>81</v>
      </c>
      <c r="B87" s="6" t="s">
        <v>725</v>
      </c>
      <c r="C87" s="6" t="s">
        <v>107</v>
      </c>
      <c r="D87" s="6" t="s">
        <v>726</v>
      </c>
      <c r="E87" s="6"/>
      <c r="F87" s="5" t="s">
        <v>101</v>
      </c>
      <c r="G87" s="7" t="s">
        <v>727</v>
      </c>
      <c r="H87" s="8"/>
      <c r="I87" s="8"/>
      <c r="J87" s="15">
        <f t="shared" si="2"/>
        <v>0</v>
      </c>
      <c r="K87" s="7"/>
    </row>
    <row r="88" ht="48" customHeight="1" spans="1:11">
      <c r="A88" s="5">
        <v>82</v>
      </c>
      <c r="B88" s="6" t="s">
        <v>728</v>
      </c>
      <c r="C88" s="6" t="s">
        <v>729</v>
      </c>
      <c r="D88" s="6" t="s">
        <v>730</v>
      </c>
      <c r="E88" s="6"/>
      <c r="F88" s="5" t="s">
        <v>101</v>
      </c>
      <c r="G88" s="7" t="s">
        <v>731</v>
      </c>
      <c r="H88" s="8"/>
      <c r="I88" s="8"/>
      <c r="J88" s="15">
        <f t="shared" si="2"/>
        <v>0</v>
      </c>
      <c r="K88" s="7"/>
    </row>
    <row r="89" ht="93" customHeight="1" spans="1:11">
      <c r="A89" s="5">
        <v>83</v>
      </c>
      <c r="B89" s="6" t="s">
        <v>732</v>
      </c>
      <c r="C89" s="6" t="s">
        <v>733</v>
      </c>
      <c r="D89" s="6" t="s">
        <v>734</v>
      </c>
      <c r="E89" s="6"/>
      <c r="F89" s="5" t="s">
        <v>333</v>
      </c>
      <c r="G89" s="7" t="s">
        <v>1102</v>
      </c>
      <c r="H89" s="8"/>
      <c r="I89" s="8"/>
      <c r="J89" s="15">
        <f t="shared" si="2"/>
        <v>0</v>
      </c>
      <c r="K89" s="7"/>
    </row>
    <row r="90" ht="93" customHeight="1" spans="1:11">
      <c r="A90" s="5">
        <v>84</v>
      </c>
      <c r="B90" s="6" t="s">
        <v>736</v>
      </c>
      <c r="C90" s="6" t="s">
        <v>733</v>
      </c>
      <c r="D90" s="6" t="s">
        <v>737</v>
      </c>
      <c r="E90" s="6"/>
      <c r="F90" s="5" t="s">
        <v>333</v>
      </c>
      <c r="G90" s="7" t="s">
        <v>1103</v>
      </c>
      <c r="H90" s="8"/>
      <c r="I90" s="8"/>
      <c r="J90" s="15">
        <f t="shared" si="2"/>
        <v>0</v>
      </c>
      <c r="K90" s="7"/>
    </row>
    <row r="91" ht="93" customHeight="1" spans="1:11">
      <c r="A91" s="5">
        <v>85</v>
      </c>
      <c r="B91" s="6" t="s">
        <v>739</v>
      </c>
      <c r="C91" s="6" t="s">
        <v>733</v>
      </c>
      <c r="D91" s="6" t="s">
        <v>740</v>
      </c>
      <c r="E91" s="6"/>
      <c r="F91" s="5" t="s">
        <v>333</v>
      </c>
      <c r="G91" s="7" t="s">
        <v>1104</v>
      </c>
      <c r="H91" s="8"/>
      <c r="I91" s="8"/>
      <c r="J91" s="15">
        <f t="shared" si="2"/>
        <v>0</v>
      </c>
      <c r="K91" s="7"/>
    </row>
    <row r="92" ht="93" customHeight="1" spans="1:11">
      <c r="A92" s="5">
        <v>86</v>
      </c>
      <c r="B92" s="6" t="s">
        <v>742</v>
      </c>
      <c r="C92" s="6" t="s">
        <v>733</v>
      </c>
      <c r="D92" s="6" t="s">
        <v>743</v>
      </c>
      <c r="E92" s="6"/>
      <c r="F92" s="5" t="s">
        <v>333</v>
      </c>
      <c r="G92" s="7" t="s">
        <v>1105</v>
      </c>
      <c r="H92" s="8"/>
      <c r="I92" s="8"/>
      <c r="J92" s="15">
        <f t="shared" si="2"/>
        <v>0</v>
      </c>
      <c r="K92" s="7"/>
    </row>
    <row r="93" ht="93" customHeight="1" spans="1:11">
      <c r="A93" s="5">
        <v>87</v>
      </c>
      <c r="B93" s="6" t="s">
        <v>745</v>
      </c>
      <c r="C93" s="6" t="s">
        <v>733</v>
      </c>
      <c r="D93" s="6" t="s">
        <v>1106</v>
      </c>
      <c r="E93" s="6"/>
      <c r="F93" s="5" t="s">
        <v>333</v>
      </c>
      <c r="G93" s="7" t="s">
        <v>1107</v>
      </c>
      <c r="H93" s="8"/>
      <c r="I93" s="8"/>
      <c r="J93" s="15">
        <f t="shared" si="2"/>
        <v>0</v>
      </c>
      <c r="K93" s="7"/>
    </row>
    <row r="94" ht="115.5" customHeight="1" spans="1:11">
      <c r="A94" s="5">
        <v>88</v>
      </c>
      <c r="B94" s="6" t="s">
        <v>753</v>
      </c>
      <c r="C94" s="6" t="s">
        <v>459</v>
      </c>
      <c r="D94" s="6" t="s">
        <v>748</v>
      </c>
      <c r="E94" s="6"/>
      <c r="F94" s="5" t="s">
        <v>333</v>
      </c>
      <c r="G94" s="7" t="s">
        <v>1108</v>
      </c>
      <c r="H94" s="8"/>
      <c r="I94" s="8"/>
      <c r="J94" s="15">
        <f t="shared" si="2"/>
        <v>0</v>
      </c>
      <c r="K94" s="7"/>
    </row>
    <row r="95" ht="115.5" customHeight="1" spans="1:11">
      <c r="A95" s="5">
        <v>89</v>
      </c>
      <c r="B95" s="6" t="s">
        <v>756</v>
      </c>
      <c r="C95" s="6" t="s">
        <v>459</v>
      </c>
      <c r="D95" s="6" t="s">
        <v>751</v>
      </c>
      <c r="E95" s="6"/>
      <c r="F95" s="5" t="s">
        <v>333</v>
      </c>
      <c r="G95" s="7" t="s">
        <v>1109</v>
      </c>
      <c r="H95" s="8"/>
      <c r="I95" s="8"/>
      <c r="J95" s="15">
        <f t="shared" si="2"/>
        <v>0</v>
      </c>
      <c r="K95" s="7"/>
    </row>
    <row r="96" ht="115.5" customHeight="1" spans="1:11">
      <c r="A96" s="5">
        <v>90</v>
      </c>
      <c r="B96" s="6" t="s">
        <v>759</v>
      </c>
      <c r="C96" s="6" t="s">
        <v>459</v>
      </c>
      <c r="D96" s="6" t="s">
        <v>754</v>
      </c>
      <c r="E96" s="6"/>
      <c r="F96" s="5" t="s">
        <v>333</v>
      </c>
      <c r="G96" s="7" t="s">
        <v>1110</v>
      </c>
      <c r="H96" s="8"/>
      <c r="I96" s="8"/>
      <c r="J96" s="15">
        <f t="shared" si="2"/>
        <v>0</v>
      </c>
      <c r="K96" s="7"/>
    </row>
    <row r="97" ht="115.5" customHeight="1" spans="1:11">
      <c r="A97" s="5">
        <v>91</v>
      </c>
      <c r="B97" s="6" t="s">
        <v>825</v>
      </c>
      <c r="C97" s="6" t="s">
        <v>459</v>
      </c>
      <c r="D97" s="6" t="s">
        <v>757</v>
      </c>
      <c r="E97" s="6"/>
      <c r="F97" s="5" t="s">
        <v>333</v>
      </c>
      <c r="G97" s="7" t="s">
        <v>1111</v>
      </c>
      <c r="H97" s="8"/>
      <c r="I97" s="8"/>
      <c r="J97" s="15">
        <f t="shared" si="2"/>
        <v>0</v>
      </c>
      <c r="K97" s="7"/>
    </row>
    <row r="98" ht="115.5" customHeight="1" spans="1:11">
      <c r="A98" s="5">
        <v>92</v>
      </c>
      <c r="B98" s="6" t="s">
        <v>828</v>
      </c>
      <c r="C98" s="6" t="s">
        <v>459</v>
      </c>
      <c r="D98" s="6" t="s">
        <v>1112</v>
      </c>
      <c r="E98" s="6"/>
      <c r="F98" s="5" t="s">
        <v>333</v>
      </c>
      <c r="G98" s="7" t="s">
        <v>1113</v>
      </c>
      <c r="H98" s="8"/>
      <c r="I98" s="8"/>
      <c r="J98" s="15">
        <f t="shared" si="2"/>
        <v>0</v>
      </c>
      <c r="K98" s="7"/>
    </row>
    <row r="99" ht="115.5" customHeight="1" spans="1:11">
      <c r="A99" s="5">
        <v>93</v>
      </c>
      <c r="B99" s="6" t="s">
        <v>831</v>
      </c>
      <c r="C99" s="6" t="s">
        <v>459</v>
      </c>
      <c r="D99" s="6" t="s">
        <v>760</v>
      </c>
      <c r="E99" s="6"/>
      <c r="F99" s="5" t="s">
        <v>333</v>
      </c>
      <c r="G99" s="7" t="s">
        <v>1114</v>
      </c>
      <c r="H99" s="8"/>
      <c r="I99" s="8"/>
      <c r="J99" s="15">
        <f t="shared" si="2"/>
        <v>0</v>
      </c>
      <c r="K99" s="7"/>
    </row>
    <row r="100" ht="70.5" customHeight="1" spans="1:11">
      <c r="A100" s="5">
        <v>94</v>
      </c>
      <c r="B100" s="6" t="s">
        <v>762</v>
      </c>
      <c r="C100" s="6" t="s">
        <v>763</v>
      </c>
      <c r="D100" s="6" t="s">
        <v>764</v>
      </c>
      <c r="E100" s="6"/>
      <c r="F100" s="5" t="s">
        <v>620</v>
      </c>
      <c r="G100" s="7" t="s">
        <v>1115</v>
      </c>
      <c r="H100" s="8"/>
      <c r="I100" s="8"/>
      <c r="J100" s="15">
        <f t="shared" si="2"/>
        <v>0</v>
      </c>
      <c r="K100" s="7"/>
    </row>
    <row r="101" ht="59.25" customHeight="1" spans="1:11">
      <c r="A101" s="5">
        <v>95</v>
      </c>
      <c r="B101" s="6" t="s">
        <v>833</v>
      </c>
      <c r="C101" s="6" t="s">
        <v>767</v>
      </c>
      <c r="D101" s="6" t="s">
        <v>768</v>
      </c>
      <c r="E101" s="6"/>
      <c r="F101" s="5" t="s">
        <v>101</v>
      </c>
      <c r="G101" s="7" t="s">
        <v>1116</v>
      </c>
      <c r="H101" s="8"/>
      <c r="I101" s="8"/>
      <c r="J101" s="15">
        <f t="shared" si="2"/>
        <v>0</v>
      </c>
      <c r="K101" s="7"/>
    </row>
    <row r="102" ht="93" customHeight="1" spans="1:11">
      <c r="A102" s="5">
        <v>96</v>
      </c>
      <c r="B102" s="6" t="s">
        <v>770</v>
      </c>
      <c r="C102" s="6" t="s">
        <v>771</v>
      </c>
      <c r="D102" s="6" t="s">
        <v>772</v>
      </c>
      <c r="E102" s="6"/>
      <c r="F102" s="5" t="s">
        <v>456</v>
      </c>
      <c r="G102" s="7" t="s">
        <v>1117</v>
      </c>
      <c r="H102" s="8"/>
      <c r="I102" s="8"/>
      <c r="J102" s="15">
        <f t="shared" si="2"/>
        <v>0</v>
      </c>
      <c r="K102" s="7"/>
    </row>
    <row r="103" ht="93" customHeight="1" spans="1:11">
      <c r="A103" s="5">
        <v>97</v>
      </c>
      <c r="B103" s="6" t="s">
        <v>773</v>
      </c>
      <c r="C103" s="6" t="s">
        <v>771</v>
      </c>
      <c r="D103" s="6" t="s">
        <v>1118</v>
      </c>
      <c r="E103" s="6"/>
      <c r="F103" s="5" t="s">
        <v>456</v>
      </c>
      <c r="G103" s="7" t="s">
        <v>34</v>
      </c>
      <c r="H103" s="8"/>
      <c r="I103" s="8"/>
      <c r="J103" s="15">
        <f t="shared" si="2"/>
        <v>0</v>
      </c>
      <c r="K103" s="7"/>
    </row>
    <row r="104" ht="93" customHeight="1" spans="1:11">
      <c r="A104" s="5">
        <v>98</v>
      </c>
      <c r="B104" s="6" t="s">
        <v>775</v>
      </c>
      <c r="C104" s="6" t="s">
        <v>771</v>
      </c>
      <c r="D104" s="6" t="s">
        <v>1119</v>
      </c>
      <c r="E104" s="6"/>
      <c r="F104" s="5" t="s">
        <v>456</v>
      </c>
      <c r="G104" s="7" t="s">
        <v>1120</v>
      </c>
      <c r="H104" s="8"/>
      <c r="I104" s="8"/>
      <c r="J104" s="15">
        <f t="shared" ref="J104:J142" si="3">IF(G104&lt;&gt;0,ROUND(G104*ROUND(H104,2),2),"")</f>
        <v>0</v>
      </c>
      <c r="K104" s="7"/>
    </row>
    <row r="105" ht="93" customHeight="1" spans="1:11">
      <c r="A105" s="5">
        <v>99</v>
      </c>
      <c r="B105" s="6" t="s">
        <v>777</v>
      </c>
      <c r="C105" s="6" t="s">
        <v>771</v>
      </c>
      <c r="D105" s="6" t="s">
        <v>1121</v>
      </c>
      <c r="E105" s="6"/>
      <c r="F105" s="5" t="s">
        <v>456</v>
      </c>
      <c r="G105" s="7" t="s">
        <v>7</v>
      </c>
      <c r="H105" s="8"/>
      <c r="I105" s="8"/>
      <c r="J105" s="15">
        <f t="shared" si="3"/>
        <v>0</v>
      </c>
      <c r="K105" s="7"/>
    </row>
    <row r="106" ht="59.25" customHeight="1" spans="1:11">
      <c r="A106" s="5">
        <v>100</v>
      </c>
      <c r="B106" s="6" t="s">
        <v>786</v>
      </c>
      <c r="C106" s="6" t="s">
        <v>784</v>
      </c>
      <c r="D106" s="6" t="s">
        <v>1122</v>
      </c>
      <c r="E106" s="6"/>
      <c r="F106" s="5" t="s">
        <v>456</v>
      </c>
      <c r="G106" s="7" t="s">
        <v>10</v>
      </c>
      <c r="H106" s="8"/>
      <c r="I106" s="8"/>
      <c r="J106" s="15">
        <f t="shared" si="3"/>
        <v>0</v>
      </c>
      <c r="K106" s="7"/>
    </row>
    <row r="107" ht="59.25" customHeight="1" spans="1:11">
      <c r="A107" s="5">
        <v>101</v>
      </c>
      <c r="B107" s="6" t="s">
        <v>788</v>
      </c>
      <c r="C107" s="6" t="s">
        <v>784</v>
      </c>
      <c r="D107" s="6" t="s">
        <v>1123</v>
      </c>
      <c r="E107" s="6"/>
      <c r="F107" s="5" t="s">
        <v>456</v>
      </c>
      <c r="G107" s="7" t="s">
        <v>581</v>
      </c>
      <c r="H107" s="8"/>
      <c r="I107" s="8"/>
      <c r="J107" s="15">
        <f t="shared" si="3"/>
        <v>0</v>
      </c>
      <c r="K107" s="7"/>
    </row>
    <row r="108" ht="59.25" customHeight="1" spans="1:11">
      <c r="A108" s="5">
        <v>102</v>
      </c>
      <c r="B108" s="6" t="s">
        <v>790</v>
      </c>
      <c r="C108" s="6" t="s">
        <v>784</v>
      </c>
      <c r="D108" s="6" t="s">
        <v>1124</v>
      </c>
      <c r="E108" s="6"/>
      <c r="F108" s="5" t="s">
        <v>456</v>
      </c>
      <c r="G108" s="7" t="s">
        <v>7</v>
      </c>
      <c r="H108" s="8"/>
      <c r="I108" s="8"/>
      <c r="J108" s="15">
        <f t="shared" si="3"/>
        <v>0</v>
      </c>
      <c r="K108" s="7"/>
    </row>
    <row r="109" ht="59.25" customHeight="1" spans="1:11">
      <c r="A109" s="5">
        <v>103</v>
      </c>
      <c r="B109" s="6" t="s">
        <v>792</v>
      </c>
      <c r="C109" s="6" t="s">
        <v>784</v>
      </c>
      <c r="D109" s="6" t="s">
        <v>1125</v>
      </c>
      <c r="E109" s="6"/>
      <c r="F109" s="5" t="s">
        <v>456</v>
      </c>
      <c r="G109" s="7" t="s">
        <v>34</v>
      </c>
      <c r="H109" s="8"/>
      <c r="I109" s="8"/>
      <c r="J109" s="15">
        <f t="shared" si="3"/>
        <v>0</v>
      </c>
      <c r="K109" s="7"/>
    </row>
    <row r="110" ht="59.25" customHeight="1" spans="1:11">
      <c r="A110" s="5">
        <v>104</v>
      </c>
      <c r="B110" s="6" t="s">
        <v>1126</v>
      </c>
      <c r="C110" s="6" t="s">
        <v>784</v>
      </c>
      <c r="D110" s="6" t="s">
        <v>787</v>
      </c>
      <c r="E110" s="6"/>
      <c r="F110" s="5" t="s">
        <v>456</v>
      </c>
      <c r="G110" s="7" t="s">
        <v>10</v>
      </c>
      <c r="H110" s="8"/>
      <c r="I110" s="8"/>
      <c r="J110" s="15">
        <f t="shared" si="3"/>
        <v>0</v>
      </c>
      <c r="K110" s="7"/>
    </row>
    <row r="111" ht="59.25" customHeight="1" spans="1:11">
      <c r="A111" s="5">
        <v>105</v>
      </c>
      <c r="B111" s="6" t="s">
        <v>1127</v>
      </c>
      <c r="C111" s="6" t="s">
        <v>784</v>
      </c>
      <c r="D111" s="6" t="s">
        <v>789</v>
      </c>
      <c r="E111" s="6"/>
      <c r="F111" s="5" t="s">
        <v>456</v>
      </c>
      <c r="G111" s="7" t="s">
        <v>7</v>
      </c>
      <c r="H111" s="8"/>
      <c r="I111" s="8"/>
      <c r="J111" s="15">
        <f t="shared" si="3"/>
        <v>0</v>
      </c>
      <c r="K111" s="7"/>
    </row>
    <row r="112" ht="81.75" customHeight="1" spans="1:11">
      <c r="A112" s="5">
        <v>106</v>
      </c>
      <c r="B112" s="6" t="s">
        <v>1128</v>
      </c>
      <c r="C112" s="6" t="s">
        <v>784</v>
      </c>
      <c r="D112" s="6" t="s">
        <v>791</v>
      </c>
      <c r="E112" s="6"/>
      <c r="F112" s="5" t="s">
        <v>456</v>
      </c>
      <c r="G112" s="7" t="s">
        <v>32</v>
      </c>
      <c r="H112" s="8"/>
      <c r="I112" s="8"/>
      <c r="J112" s="15">
        <f t="shared" si="3"/>
        <v>0</v>
      </c>
      <c r="K112" s="7"/>
    </row>
    <row r="113" ht="59.25" customHeight="1" spans="1:11">
      <c r="A113" s="5">
        <v>107</v>
      </c>
      <c r="B113" s="6" t="s">
        <v>1129</v>
      </c>
      <c r="C113" s="6" t="s">
        <v>784</v>
      </c>
      <c r="D113" s="6" t="s">
        <v>793</v>
      </c>
      <c r="E113" s="6"/>
      <c r="F113" s="5" t="s">
        <v>456</v>
      </c>
      <c r="G113" s="7" t="s">
        <v>340</v>
      </c>
      <c r="H113" s="8"/>
      <c r="I113" s="8"/>
      <c r="J113" s="15">
        <f t="shared" si="3"/>
        <v>0</v>
      </c>
      <c r="K113" s="7"/>
    </row>
    <row r="114" ht="81.75" customHeight="1" spans="1:11">
      <c r="A114" s="5">
        <v>108</v>
      </c>
      <c r="B114" s="6" t="s">
        <v>794</v>
      </c>
      <c r="C114" s="6" t="s">
        <v>795</v>
      </c>
      <c r="D114" s="6" t="s">
        <v>1130</v>
      </c>
      <c r="E114" s="6"/>
      <c r="F114" s="5" t="s">
        <v>797</v>
      </c>
      <c r="G114" s="7" t="s">
        <v>7</v>
      </c>
      <c r="H114" s="8"/>
      <c r="I114" s="8"/>
      <c r="J114" s="15">
        <f t="shared" si="3"/>
        <v>0</v>
      </c>
      <c r="K114" s="7"/>
    </row>
    <row r="115" ht="81.75" customHeight="1" spans="1:11">
      <c r="A115" s="5">
        <v>109</v>
      </c>
      <c r="B115" s="6" t="s">
        <v>798</v>
      </c>
      <c r="C115" s="6" t="s">
        <v>799</v>
      </c>
      <c r="D115" s="6" t="s">
        <v>800</v>
      </c>
      <c r="E115" s="6"/>
      <c r="F115" s="5" t="s">
        <v>456</v>
      </c>
      <c r="G115" s="7" t="s">
        <v>1131</v>
      </c>
      <c r="H115" s="8"/>
      <c r="I115" s="8"/>
      <c r="J115" s="15">
        <f t="shared" si="3"/>
        <v>0</v>
      </c>
      <c r="K115" s="7"/>
    </row>
    <row r="116" ht="93" customHeight="1" spans="1:11">
      <c r="A116" s="5">
        <v>110</v>
      </c>
      <c r="B116" s="6" t="s">
        <v>801</v>
      </c>
      <c r="C116" s="6" t="s">
        <v>802</v>
      </c>
      <c r="D116" s="6" t="s">
        <v>803</v>
      </c>
      <c r="E116" s="6"/>
      <c r="F116" s="5" t="s">
        <v>797</v>
      </c>
      <c r="G116" s="7" t="s">
        <v>36</v>
      </c>
      <c r="H116" s="8"/>
      <c r="I116" s="8"/>
      <c r="J116" s="15">
        <f t="shared" si="3"/>
        <v>0</v>
      </c>
      <c r="K116" s="7"/>
    </row>
    <row r="117" ht="81.75" customHeight="1" spans="1:11">
      <c r="A117" s="5">
        <v>111</v>
      </c>
      <c r="B117" s="6" t="s">
        <v>1132</v>
      </c>
      <c r="C117" s="6" t="s">
        <v>802</v>
      </c>
      <c r="D117" s="6" t="s">
        <v>1133</v>
      </c>
      <c r="E117" s="6"/>
      <c r="F117" s="5" t="s">
        <v>797</v>
      </c>
      <c r="G117" s="7" t="s">
        <v>960</v>
      </c>
      <c r="H117" s="8"/>
      <c r="I117" s="8"/>
      <c r="J117" s="15">
        <f t="shared" si="3"/>
        <v>0</v>
      </c>
      <c r="K117" s="7"/>
    </row>
    <row r="118" ht="93" customHeight="1" spans="1:11">
      <c r="A118" s="5">
        <v>112</v>
      </c>
      <c r="B118" s="6" t="s">
        <v>804</v>
      </c>
      <c r="C118" s="6" t="s">
        <v>805</v>
      </c>
      <c r="D118" s="6" t="s">
        <v>806</v>
      </c>
      <c r="E118" s="6"/>
      <c r="F118" s="5" t="s">
        <v>797</v>
      </c>
      <c r="G118" s="7" t="s">
        <v>10</v>
      </c>
      <c r="H118" s="8"/>
      <c r="I118" s="8"/>
      <c r="J118" s="15">
        <f t="shared" si="3"/>
        <v>0</v>
      </c>
      <c r="K118" s="7"/>
    </row>
    <row r="119" ht="81.75" customHeight="1" spans="1:11">
      <c r="A119" s="5">
        <v>113</v>
      </c>
      <c r="B119" s="6" t="s">
        <v>807</v>
      </c>
      <c r="C119" s="6" t="s">
        <v>808</v>
      </c>
      <c r="D119" s="6" t="s">
        <v>809</v>
      </c>
      <c r="E119" s="6"/>
      <c r="F119" s="5" t="s">
        <v>797</v>
      </c>
      <c r="G119" s="7" t="s">
        <v>581</v>
      </c>
      <c r="H119" s="8"/>
      <c r="I119" s="8"/>
      <c r="J119" s="15">
        <f t="shared" si="3"/>
        <v>0</v>
      </c>
      <c r="K119" s="7"/>
    </row>
    <row r="120" ht="81.75" customHeight="1" spans="1:11">
      <c r="A120" s="5">
        <v>114</v>
      </c>
      <c r="B120" s="6" t="s">
        <v>810</v>
      </c>
      <c r="C120" s="6" t="s">
        <v>811</v>
      </c>
      <c r="D120" s="6" t="s">
        <v>812</v>
      </c>
      <c r="E120" s="6"/>
      <c r="F120" s="5" t="s">
        <v>797</v>
      </c>
      <c r="G120" s="7" t="s">
        <v>10</v>
      </c>
      <c r="H120" s="8"/>
      <c r="I120" s="8"/>
      <c r="J120" s="15">
        <f t="shared" si="3"/>
        <v>0</v>
      </c>
      <c r="K120" s="7"/>
    </row>
    <row r="121" ht="59.25" customHeight="1" spans="1:11">
      <c r="A121" s="5">
        <v>115</v>
      </c>
      <c r="B121" s="6" t="s">
        <v>1134</v>
      </c>
      <c r="C121" s="6" t="s">
        <v>1135</v>
      </c>
      <c r="D121" s="6" t="s">
        <v>1136</v>
      </c>
      <c r="E121" s="6"/>
      <c r="F121" s="5" t="s">
        <v>591</v>
      </c>
      <c r="G121" s="7" t="s">
        <v>960</v>
      </c>
      <c r="H121" s="8"/>
      <c r="I121" s="8"/>
      <c r="J121" s="15">
        <f t="shared" si="3"/>
        <v>0</v>
      </c>
      <c r="K121" s="7"/>
    </row>
    <row r="122" ht="59.25" customHeight="1" spans="1:11">
      <c r="A122" s="5">
        <v>116</v>
      </c>
      <c r="B122" s="6" t="s">
        <v>813</v>
      </c>
      <c r="C122" s="6" t="s">
        <v>814</v>
      </c>
      <c r="D122" s="6" t="s">
        <v>815</v>
      </c>
      <c r="E122" s="6"/>
      <c r="F122" s="5" t="s">
        <v>816</v>
      </c>
      <c r="G122" s="7" t="s">
        <v>592</v>
      </c>
      <c r="H122" s="8"/>
      <c r="I122" s="8"/>
      <c r="J122" s="15">
        <f t="shared" si="3"/>
        <v>0</v>
      </c>
      <c r="K122" s="7"/>
    </row>
    <row r="123" ht="48" customHeight="1" spans="1:11">
      <c r="A123" s="5">
        <v>117</v>
      </c>
      <c r="B123" s="6" t="s">
        <v>818</v>
      </c>
      <c r="C123" s="6" t="s">
        <v>819</v>
      </c>
      <c r="D123" s="6" t="s">
        <v>1137</v>
      </c>
      <c r="E123" s="6"/>
      <c r="F123" s="5" t="s">
        <v>591</v>
      </c>
      <c r="G123" s="7" t="s">
        <v>32</v>
      </c>
      <c r="H123" s="8"/>
      <c r="I123" s="8"/>
      <c r="J123" s="15">
        <f t="shared" si="3"/>
        <v>0</v>
      </c>
      <c r="K123" s="7"/>
    </row>
    <row r="124" ht="261.75" customHeight="1" spans="1:11">
      <c r="A124" s="5">
        <v>118</v>
      </c>
      <c r="B124" s="6" t="s">
        <v>821</v>
      </c>
      <c r="C124" s="6" t="s">
        <v>822</v>
      </c>
      <c r="D124" s="6" t="s">
        <v>823</v>
      </c>
      <c r="E124" s="6"/>
      <c r="F124" s="5" t="s">
        <v>824</v>
      </c>
      <c r="G124" s="7" t="s">
        <v>7</v>
      </c>
      <c r="H124" s="8"/>
      <c r="I124" s="8"/>
      <c r="J124" s="15">
        <f t="shared" si="3"/>
        <v>0</v>
      </c>
      <c r="K124" s="7"/>
    </row>
    <row r="125" ht="93" customHeight="1" spans="1:11">
      <c r="A125" s="5">
        <v>119</v>
      </c>
      <c r="B125" s="6" t="s">
        <v>1138</v>
      </c>
      <c r="C125" s="6" t="s">
        <v>459</v>
      </c>
      <c r="D125" s="6" t="s">
        <v>1139</v>
      </c>
      <c r="E125" s="6"/>
      <c r="F125" s="5" t="s">
        <v>333</v>
      </c>
      <c r="G125" s="7" t="s">
        <v>1140</v>
      </c>
      <c r="H125" s="8"/>
      <c r="I125" s="8"/>
      <c r="J125" s="15">
        <f t="shared" si="3"/>
        <v>0</v>
      </c>
      <c r="K125" s="7"/>
    </row>
    <row r="126" ht="93" customHeight="1" spans="1:11">
      <c r="A126" s="5">
        <v>120</v>
      </c>
      <c r="B126" s="6" t="s">
        <v>1141</v>
      </c>
      <c r="C126" s="6" t="s">
        <v>459</v>
      </c>
      <c r="D126" s="6" t="s">
        <v>1142</v>
      </c>
      <c r="E126" s="6"/>
      <c r="F126" s="5" t="s">
        <v>333</v>
      </c>
      <c r="G126" s="7" t="s">
        <v>1143</v>
      </c>
      <c r="H126" s="8"/>
      <c r="I126" s="8"/>
      <c r="J126" s="15">
        <f t="shared" si="3"/>
        <v>0</v>
      </c>
      <c r="K126" s="7"/>
    </row>
    <row r="127" ht="93" customHeight="1" spans="1:11">
      <c r="A127" s="5">
        <v>121</v>
      </c>
      <c r="B127" s="6" t="s">
        <v>1144</v>
      </c>
      <c r="C127" s="6" t="s">
        <v>459</v>
      </c>
      <c r="D127" s="6" t="s">
        <v>1145</v>
      </c>
      <c r="E127" s="6"/>
      <c r="F127" s="5" t="s">
        <v>333</v>
      </c>
      <c r="G127" s="7" t="s">
        <v>1146</v>
      </c>
      <c r="H127" s="8"/>
      <c r="I127" s="8"/>
      <c r="J127" s="15">
        <f t="shared" si="3"/>
        <v>0</v>
      </c>
      <c r="K127" s="7"/>
    </row>
    <row r="128" ht="93" customHeight="1" spans="1:11">
      <c r="A128" s="5">
        <v>122</v>
      </c>
      <c r="B128" s="6" t="s">
        <v>1147</v>
      </c>
      <c r="C128" s="6" t="s">
        <v>459</v>
      </c>
      <c r="D128" s="6" t="s">
        <v>1148</v>
      </c>
      <c r="E128" s="6"/>
      <c r="F128" s="5" t="s">
        <v>333</v>
      </c>
      <c r="G128" s="7" t="s">
        <v>1149</v>
      </c>
      <c r="H128" s="8"/>
      <c r="I128" s="8"/>
      <c r="J128" s="15">
        <f t="shared" si="3"/>
        <v>0</v>
      </c>
      <c r="K128" s="7"/>
    </row>
    <row r="129" ht="70.5" customHeight="1" spans="1:11">
      <c r="A129" s="5">
        <v>123</v>
      </c>
      <c r="B129" s="6" t="s">
        <v>1150</v>
      </c>
      <c r="C129" s="6" t="s">
        <v>767</v>
      </c>
      <c r="D129" s="6" t="s">
        <v>834</v>
      </c>
      <c r="E129" s="6"/>
      <c r="F129" s="5" t="s">
        <v>101</v>
      </c>
      <c r="G129" s="7" t="s">
        <v>1151</v>
      </c>
      <c r="H129" s="8"/>
      <c r="I129" s="8"/>
      <c r="J129" s="15">
        <f t="shared" si="3"/>
        <v>0</v>
      </c>
      <c r="K129" s="7"/>
    </row>
    <row r="130" ht="93" customHeight="1" spans="1:11">
      <c r="A130" s="5">
        <v>124</v>
      </c>
      <c r="B130" s="6" t="s">
        <v>779</v>
      </c>
      <c r="C130" s="6" t="s">
        <v>771</v>
      </c>
      <c r="D130" s="6" t="s">
        <v>1152</v>
      </c>
      <c r="E130" s="6"/>
      <c r="F130" s="5" t="s">
        <v>456</v>
      </c>
      <c r="G130" s="7" t="s">
        <v>1032</v>
      </c>
      <c r="H130" s="8"/>
      <c r="I130" s="8"/>
      <c r="J130" s="15">
        <f t="shared" si="3"/>
        <v>0</v>
      </c>
      <c r="K130" s="7"/>
    </row>
    <row r="131" ht="59.25" customHeight="1" spans="1:11">
      <c r="A131" s="5">
        <v>125</v>
      </c>
      <c r="B131" s="6" t="s">
        <v>1153</v>
      </c>
      <c r="C131" s="6" t="s">
        <v>1154</v>
      </c>
      <c r="D131" s="6" t="s">
        <v>1155</v>
      </c>
      <c r="E131" s="6"/>
      <c r="F131" s="5" t="s">
        <v>456</v>
      </c>
      <c r="G131" s="7" t="s">
        <v>1156</v>
      </c>
      <c r="H131" s="8"/>
      <c r="I131" s="8"/>
      <c r="J131" s="15">
        <f t="shared" si="3"/>
        <v>0</v>
      </c>
      <c r="K131" s="7"/>
    </row>
    <row r="132" ht="48" customHeight="1" spans="1:11">
      <c r="A132" s="5">
        <v>126</v>
      </c>
      <c r="B132" s="6" t="s">
        <v>838</v>
      </c>
      <c r="C132" s="6" t="s">
        <v>799</v>
      </c>
      <c r="D132" s="6" t="s">
        <v>1157</v>
      </c>
      <c r="E132" s="6"/>
      <c r="F132" s="5" t="s">
        <v>456</v>
      </c>
      <c r="G132" s="7" t="s">
        <v>1158</v>
      </c>
      <c r="H132" s="8"/>
      <c r="I132" s="8"/>
      <c r="J132" s="15">
        <f t="shared" si="3"/>
        <v>0</v>
      </c>
      <c r="K132" s="7"/>
    </row>
    <row r="133" ht="48" customHeight="1" spans="1:11">
      <c r="A133" s="5">
        <v>127</v>
      </c>
      <c r="B133" s="6" t="s">
        <v>1159</v>
      </c>
      <c r="C133" s="6" t="s">
        <v>799</v>
      </c>
      <c r="D133" s="6" t="s">
        <v>1160</v>
      </c>
      <c r="E133" s="6"/>
      <c r="F133" s="5" t="s">
        <v>456</v>
      </c>
      <c r="G133" s="7" t="s">
        <v>490</v>
      </c>
      <c r="H133" s="8"/>
      <c r="I133" s="8"/>
      <c r="J133" s="15">
        <f t="shared" si="3"/>
        <v>0</v>
      </c>
      <c r="K133" s="7"/>
    </row>
    <row r="134" ht="115.5" customHeight="1" spans="1:11">
      <c r="A134" s="5">
        <v>128</v>
      </c>
      <c r="B134" s="6" t="s">
        <v>846</v>
      </c>
      <c r="C134" s="6" t="s">
        <v>847</v>
      </c>
      <c r="D134" s="6" t="s">
        <v>1161</v>
      </c>
      <c r="E134" s="6"/>
      <c r="F134" s="5" t="s">
        <v>96</v>
      </c>
      <c r="G134" s="7" t="s">
        <v>1162</v>
      </c>
      <c r="H134" s="8"/>
      <c r="I134" s="8"/>
      <c r="J134" s="15">
        <f t="shared" si="3"/>
        <v>0</v>
      </c>
      <c r="K134" s="7"/>
    </row>
    <row r="135" ht="48" customHeight="1" spans="1:11">
      <c r="A135" s="5">
        <v>129</v>
      </c>
      <c r="B135" s="6" t="s">
        <v>1163</v>
      </c>
      <c r="C135" s="6" t="s">
        <v>1164</v>
      </c>
      <c r="D135" s="6" t="s">
        <v>1165</v>
      </c>
      <c r="E135" s="6"/>
      <c r="F135" s="5" t="s">
        <v>456</v>
      </c>
      <c r="G135" s="7" t="s">
        <v>960</v>
      </c>
      <c r="H135" s="8"/>
      <c r="I135" s="8"/>
      <c r="J135" s="15">
        <f t="shared" si="3"/>
        <v>0</v>
      </c>
      <c r="K135" s="7"/>
    </row>
    <row r="136" ht="70.5" customHeight="1" spans="1:11">
      <c r="A136" s="5">
        <v>130</v>
      </c>
      <c r="B136" s="6" t="s">
        <v>860</v>
      </c>
      <c r="C136" s="6" t="s">
        <v>861</v>
      </c>
      <c r="D136" s="6" t="s">
        <v>862</v>
      </c>
      <c r="E136" s="6"/>
      <c r="F136" s="5" t="s">
        <v>556</v>
      </c>
      <c r="G136" s="7" t="s">
        <v>10</v>
      </c>
      <c r="H136" s="8"/>
      <c r="I136" s="8"/>
      <c r="J136" s="15">
        <f t="shared" si="3"/>
        <v>0</v>
      </c>
      <c r="K136" s="7"/>
    </row>
    <row r="137" ht="70.5" customHeight="1" spans="1:11">
      <c r="A137" s="5">
        <v>131</v>
      </c>
      <c r="B137" s="6" t="s">
        <v>1166</v>
      </c>
      <c r="C137" s="6" t="s">
        <v>861</v>
      </c>
      <c r="D137" s="6" t="s">
        <v>1167</v>
      </c>
      <c r="E137" s="6"/>
      <c r="F137" s="5" t="s">
        <v>556</v>
      </c>
      <c r="G137" s="7" t="s">
        <v>960</v>
      </c>
      <c r="H137" s="8"/>
      <c r="I137" s="8"/>
      <c r="J137" s="15">
        <f t="shared" si="3"/>
        <v>0</v>
      </c>
      <c r="K137" s="7"/>
    </row>
    <row r="138" ht="48" customHeight="1" spans="1:11">
      <c r="A138" s="5">
        <v>132</v>
      </c>
      <c r="B138" s="6" t="s">
        <v>863</v>
      </c>
      <c r="C138" s="6" t="s">
        <v>864</v>
      </c>
      <c r="D138" s="6" t="s">
        <v>865</v>
      </c>
      <c r="E138" s="6"/>
      <c r="F138" s="5" t="s">
        <v>456</v>
      </c>
      <c r="G138" s="7" t="s">
        <v>10</v>
      </c>
      <c r="H138" s="8"/>
      <c r="I138" s="8"/>
      <c r="J138" s="15">
        <f t="shared" si="3"/>
        <v>0</v>
      </c>
      <c r="K138" s="7"/>
    </row>
    <row r="139" ht="48" customHeight="1" spans="1:11">
      <c r="A139" s="5">
        <v>133</v>
      </c>
      <c r="B139" s="6" t="s">
        <v>866</v>
      </c>
      <c r="C139" s="6" t="s">
        <v>867</v>
      </c>
      <c r="D139" s="6" t="s">
        <v>868</v>
      </c>
      <c r="E139" s="6"/>
      <c r="F139" s="5" t="s">
        <v>556</v>
      </c>
      <c r="G139" s="7" t="s">
        <v>960</v>
      </c>
      <c r="H139" s="8"/>
      <c r="I139" s="8"/>
      <c r="J139" s="15">
        <f t="shared" si="3"/>
        <v>0</v>
      </c>
      <c r="K139" s="7"/>
    </row>
    <row r="140" ht="48" customHeight="1" spans="1:11">
      <c r="A140" s="5">
        <v>134</v>
      </c>
      <c r="B140" s="6" t="s">
        <v>1168</v>
      </c>
      <c r="C140" s="6" t="s">
        <v>1169</v>
      </c>
      <c r="D140" s="6" t="s">
        <v>1170</v>
      </c>
      <c r="E140" s="6"/>
      <c r="F140" s="5" t="s">
        <v>620</v>
      </c>
      <c r="G140" s="7" t="s">
        <v>1171</v>
      </c>
      <c r="H140" s="8"/>
      <c r="I140" s="8"/>
      <c r="J140" s="15">
        <f t="shared" si="3"/>
        <v>0</v>
      </c>
      <c r="K140" s="7"/>
    </row>
    <row r="141" ht="59.25" customHeight="1" spans="1:11">
      <c r="A141" s="5">
        <v>135</v>
      </c>
      <c r="B141" s="6" t="s">
        <v>1172</v>
      </c>
      <c r="C141" s="6" t="s">
        <v>1173</v>
      </c>
      <c r="D141" s="6" t="s">
        <v>1174</v>
      </c>
      <c r="E141" s="6"/>
      <c r="F141" s="5" t="s">
        <v>620</v>
      </c>
      <c r="G141" s="7" t="s">
        <v>1171</v>
      </c>
      <c r="H141" s="8"/>
      <c r="I141" s="8"/>
      <c r="J141" s="15">
        <f t="shared" si="3"/>
        <v>0</v>
      </c>
      <c r="K141" s="7"/>
    </row>
    <row r="142" ht="36.75" customHeight="1" spans="1:11">
      <c r="A142" s="5">
        <v>136</v>
      </c>
      <c r="B142" s="6" t="s">
        <v>871</v>
      </c>
      <c r="C142" s="6" t="s">
        <v>872</v>
      </c>
      <c r="D142" s="6" t="s">
        <v>873</v>
      </c>
      <c r="E142" s="6"/>
      <c r="F142" s="5" t="s">
        <v>668</v>
      </c>
      <c r="G142" s="7" t="s">
        <v>7</v>
      </c>
      <c r="H142" s="8"/>
      <c r="I142" s="8"/>
      <c r="J142" s="15">
        <f t="shared" si="3"/>
        <v>0</v>
      </c>
      <c r="K142" s="7"/>
    </row>
    <row r="143" ht="18" customHeight="1" spans="1:11">
      <c r="A143" s="4" t="s">
        <v>550</v>
      </c>
      <c r="B143" s="4"/>
      <c r="C143" s="4"/>
      <c r="D143" s="4"/>
      <c r="E143" s="4"/>
      <c r="F143" s="4"/>
      <c r="G143" s="4"/>
      <c r="H143" s="14"/>
      <c r="I143" s="14"/>
      <c r="J143" s="16">
        <f>SUM(J7:J142)</f>
        <v>0</v>
      </c>
      <c r="K143" s="7"/>
    </row>
    <row r="144" ht="17.25" customHeight="1" spans="1:11">
      <c r="A144" s="9"/>
      <c r="B144" s="9"/>
      <c r="C144" s="9"/>
      <c r="D144" s="9"/>
      <c r="E144" s="9"/>
      <c r="F144" s="9"/>
      <c r="G144" s="9"/>
      <c r="H144" s="17"/>
      <c r="I144" s="17"/>
      <c r="J144" s="17"/>
      <c r="K144" s="9"/>
    </row>
    <row r="145" ht="17.25" customHeight="1" spans="1:11">
      <c r="A145" s="9"/>
      <c r="B145" s="9"/>
      <c r="C145" s="9"/>
      <c r="D145" s="9"/>
      <c r="E145" s="10"/>
      <c r="F145" s="10"/>
      <c r="G145" s="10"/>
      <c r="H145" s="21"/>
      <c r="I145" s="19"/>
      <c r="J145" s="19"/>
      <c r="K145" s="18"/>
    </row>
  </sheetData>
  <sheetProtection password="C6EF" sheet="1" objects="1"/>
  <mergeCells count="289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H104:I104"/>
    <mergeCell ref="D105:E105"/>
    <mergeCell ref="H105:I105"/>
    <mergeCell ref="D106:E106"/>
    <mergeCell ref="H106:I106"/>
    <mergeCell ref="D107:E107"/>
    <mergeCell ref="H107:I107"/>
    <mergeCell ref="D108:E108"/>
    <mergeCell ref="H108:I108"/>
    <mergeCell ref="D109:E109"/>
    <mergeCell ref="H109:I109"/>
    <mergeCell ref="D110:E110"/>
    <mergeCell ref="H110:I110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D120:E120"/>
    <mergeCell ref="H120:I120"/>
    <mergeCell ref="D121:E121"/>
    <mergeCell ref="H121:I121"/>
    <mergeCell ref="D122:E122"/>
    <mergeCell ref="H122:I122"/>
    <mergeCell ref="D123:E123"/>
    <mergeCell ref="H123:I123"/>
    <mergeCell ref="D124:E124"/>
    <mergeCell ref="H124:I124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D129:E129"/>
    <mergeCell ref="H129:I129"/>
    <mergeCell ref="D130:E130"/>
    <mergeCell ref="H130:I130"/>
    <mergeCell ref="D131:E131"/>
    <mergeCell ref="H131:I131"/>
    <mergeCell ref="D132:E132"/>
    <mergeCell ref="H132:I132"/>
    <mergeCell ref="D133:E133"/>
    <mergeCell ref="H133:I133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D138:E138"/>
    <mergeCell ref="H138:I138"/>
    <mergeCell ref="D139:E139"/>
    <mergeCell ref="H139:I139"/>
    <mergeCell ref="D140:E140"/>
    <mergeCell ref="H140:I140"/>
    <mergeCell ref="D141:E141"/>
    <mergeCell ref="H141:I141"/>
    <mergeCell ref="D142:E142"/>
    <mergeCell ref="H142:I142"/>
    <mergeCell ref="A143:I143"/>
    <mergeCell ref="A144:K144"/>
    <mergeCell ref="A145:D145"/>
    <mergeCell ref="E145:H145"/>
    <mergeCell ref="I145:K145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showGridLines="0" view="pageBreakPreview" zoomScaleNormal="100" zoomScaleSheetLayoutView="100" topLeftCell="A7" workbookViewId="0">
      <selection activeCell="J10" sqref="J10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1175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1176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1177</v>
      </c>
      <c r="H7" s="8"/>
      <c r="I7" s="8"/>
      <c r="J7" s="15">
        <f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1178</v>
      </c>
      <c r="H8" s="8"/>
      <c r="I8" s="8"/>
      <c r="J8" s="15">
        <f t="shared" ref="J8:J39" si="0">IF(G8&lt;&gt;0,ROUND(G8*ROUND(H8,2),2),"")</f>
        <v>0</v>
      </c>
      <c r="K8" s="7"/>
    </row>
    <row r="9" ht="81.75" customHeight="1" spans="1:11">
      <c r="A9" s="5">
        <v>3</v>
      </c>
      <c r="B9" s="6" t="s">
        <v>103</v>
      </c>
      <c r="C9" s="6" t="s">
        <v>104</v>
      </c>
      <c r="D9" s="6" t="s">
        <v>100</v>
      </c>
      <c r="E9" s="6"/>
      <c r="F9" s="5" t="s">
        <v>101</v>
      </c>
      <c r="G9" s="7" t="s">
        <v>1179</v>
      </c>
      <c r="H9" s="8"/>
      <c r="I9" s="8"/>
      <c r="J9" s="15">
        <f t="shared" si="0"/>
        <v>0</v>
      </c>
      <c r="K9" s="7"/>
    </row>
    <row r="10" ht="115.5" customHeight="1" spans="1:11">
      <c r="A10" s="5">
        <v>4</v>
      </c>
      <c r="B10" s="6" t="s">
        <v>106</v>
      </c>
      <c r="C10" s="6" t="s">
        <v>107</v>
      </c>
      <c r="D10" s="6" t="s">
        <v>1180</v>
      </c>
      <c r="E10" s="6"/>
      <c r="F10" s="5" t="s">
        <v>101</v>
      </c>
      <c r="G10" s="7" t="s">
        <v>1181</v>
      </c>
      <c r="H10" s="8"/>
      <c r="I10" s="8"/>
      <c r="J10" s="15">
        <f t="shared" si="0"/>
        <v>0</v>
      </c>
      <c r="K10" s="7"/>
    </row>
    <row r="11" ht="59.25" customHeight="1" spans="1:11">
      <c r="A11" s="5">
        <v>5</v>
      </c>
      <c r="B11" s="6" t="s">
        <v>1182</v>
      </c>
      <c r="C11" s="6" t="s">
        <v>729</v>
      </c>
      <c r="D11" s="6" t="s">
        <v>1183</v>
      </c>
      <c r="E11" s="6"/>
      <c r="F11" s="5" t="s">
        <v>101</v>
      </c>
      <c r="G11" s="7" t="s">
        <v>1184</v>
      </c>
      <c r="H11" s="8"/>
      <c r="I11" s="8"/>
      <c r="J11" s="15">
        <f t="shared" si="0"/>
        <v>0</v>
      </c>
      <c r="K11" s="7"/>
    </row>
    <row r="12" ht="104.25" customHeight="1" spans="1:11">
      <c r="A12" s="5">
        <v>6</v>
      </c>
      <c r="B12" s="6" t="s">
        <v>113</v>
      </c>
      <c r="C12" s="6" t="s">
        <v>114</v>
      </c>
      <c r="D12" s="6" t="s">
        <v>1185</v>
      </c>
      <c r="E12" s="6"/>
      <c r="F12" s="5" t="s">
        <v>101</v>
      </c>
      <c r="G12" s="7" t="s">
        <v>1186</v>
      </c>
      <c r="H12" s="8"/>
      <c r="I12" s="8"/>
      <c r="J12" s="15">
        <f t="shared" si="0"/>
        <v>0</v>
      </c>
      <c r="K12" s="7"/>
    </row>
    <row r="13" ht="104.25" customHeight="1" spans="1:11">
      <c r="A13" s="5">
        <v>7</v>
      </c>
      <c r="B13" s="6" t="s">
        <v>206</v>
      </c>
      <c r="C13" s="6" t="s">
        <v>207</v>
      </c>
      <c r="D13" s="6" t="s">
        <v>1187</v>
      </c>
      <c r="E13" s="6"/>
      <c r="F13" s="5" t="s">
        <v>101</v>
      </c>
      <c r="G13" s="7" t="s">
        <v>1188</v>
      </c>
      <c r="H13" s="8"/>
      <c r="I13" s="8"/>
      <c r="J13" s="15">
        <f t="shared" si="0"/>
        <v>0</v>
      </c>
      <c r="K13" s="7"/>
    </row>
    <row r="14" ht="104.25" customHeight="1" spans="1:11">
      <c r="A14" s="5">
        <v>8</v>
      </c>
      <c r="B14" s="6" t="s">
        <v>210</v>
      </c>
      <c r="C14" s="6" t="s">
        <v>207</v>
      </c>
      <c r="D14" s="6" t="s">
        <v>1189</v>
      </c>
      <c r="E14" s="6"/>
      <c r="F14" s="5" t="s">
        <v>101</v>
      </c>
      <c r="G14" s="7" t="s">
        <v>1190</v>
      </c>
      <c r="H14" s="8"/>
      <c r="I14" s="8"/>
      <c r="J14" s="15">
        <f t="shared" si="0"/>
        <v>0</v>
      </c>
      <c r="K14" s="7"/>
    </row>
    <row r="15" ht="81.75" customHeight="1" spans="1:11">
      <c r="A15" s="5">
        <v>9</v>
      </c>
      <c r="B15" s="6" t="s">
        <v>202</v>
      </c>
      <c r="C15" s="6" t="s">
        <v>203</v>
      </c>
      <c r="D15" s="6" t="s">
        <v>1191</v>
      </c>
      <c r="E15" s="6"/>
      <c r="F15" s="5" t="s">
        <v>101</v>
      </c>
      <c r="G15" s="7" t="s">
        <v>1192</v>
      </c>
      <c r="H15" s="8"/>
      <c r="I15" s="8"/>
      <c r="J15" s="15">
        <f t="shared" si="0"/>
        <v>0</v>
      </c>
      <c r="K15" s="7"/>
    </row>
    <row r="16" ht="126.75" customHeight="1" spans="1:11">
      <c r="A16" s="5">
        <v>10</v>
      </c>
      <c r="B16" s="6" t="s">
        <v>117</v>
      </c>
      <c r="C16" s="6" t="s">
        <v>118</v>
      </c>
      <c r="D16" s="6" t="s">
        <v>122</v>
      </c>
      <c r="E16" s="6"/>
      <c r="F16" s="5" t="s">
        <v>101</v>
      </c>
      <c r="G16" s="7" t="s">
        <v>1193</v>
      </c>
      <c r="H16" s="8"/>
      <c r="I16" s="8"/>
      <c r="J16" s="15">
        <f t="shared" si="0"/>
        <v>0</v>
      </c>
      <c r="K16" s="7"/>
    </row>
    <row r="17" ht="126.75" customHeight="1" spans="1:11">
      <c r="A17" s="5">
        <v>11</v>
      </c>
      <c r="B17" s="6" t="s">
        <v>121</v>
      </c>
      <c r="C17" s="6" t="s">
        <v>118</v>
      </c>
      <c r="D17" s="6" t="s">
        <v>119</v>
      </c>
      <c r="E17" s="6"/>
      <c r="F17" s="5" t="s">
        <v>101</v>
      </c>
      <c r="G17" s="7" t="s">
        <v>1194</v>
      </c>
      <c r="H17" s="8"/>
      <c r="I17" s="8"/>
      <c r="J17" s="15">
        <f t="shared" si="0"/>
        <v>0</v>
      </c>
      <c r="K17" s="7"/>
    </row>
    <row r="18" ht="126.75" customHeight="1" spans="1:11">
      <c r="A18" s="5">
        <v>12</v>
      </c>
      <c r="B18" s="6" t="s">
        <v>411</v>
      </c>
      <c r="C18" s="6" t="s">
        <v>118</v>
      </c>
      <c r="D18" s="6" t="s">
        <v>1195</v>
      </c>
      <c r="E18" s="6"/>
      <c r="F18" s="5" t="s">
        <v>101</v>
      </c>
      <c r="G18" s="7" t="s">
        <v>1196</v>
      </c>
      <c r="H18" s="8"/>
      <c r="I18" s="8"/>
      <c r="J18" s="15">
        <f t="shared" si="0"/>
        <v>0</v>
      </c>
      <c r="K18" s="7"/>
    </row>
    <row r="19" ht="115.5" customHeight="1" spans="1:11">
      <c r="A19" s="5">
        <v>13</v>
      </c>
      <c r="B19" s="6" t="s">
        <v>124</v>
      </c>
      <c r="C19" s="6" t="s">
        <v>125</v>
      </c>
      <c r="D19" s="6" t="s">
        <v>1197</v>
      </c>
      <c r="E19" s="6"/>
      <c r="F19" s="5" t="s">
        <v>101</v>
      </c>
      <c r="G19" s="7" t="s">
        <v>1198</v>
      </c>
      <c r="H19" s="8"/>
      <c r="I19" s="8"/>
      <c r="J19" s="15">
        <f t="shared" si="0"/>
        <v>0</v>
      </c>
      <c r="K19" s="7"/>
    </row>
    <row r="20" ht="126.75" customHeight="1" spans="1:11">
      <c r="A20" s="5">
        <v>14</v>
      </c>
      <c r="B20" s="6" t="s">
        <v>132</v>
      </c>
      <c r="C20" s="6" t="s">
        <v>133</v>
      </c>
      <c r="D20" s="6" t="s">
        <v>1199</v>
      </c>
      <c r="E20" s="6"/>
      <c r="F20" s="5" t="s">
        <v>101</v>
      </c>
      <c r="G20" s="7" t="s">
        <v>1200</v>
      </c>
      <c r="H20" s="8"/>
      <c r="I20" s="8"/>
      <c r="J20" s="15">
        <f t="shared" si="0"/>
        <v>0</v>
      </c>
      <c r="K20" s="7"/>
    </row>
    <row r="21" ht="126.75" customHeight="1" spans="1:11">
      <c r="A21" s="5">
        <v>15</v>
      </c>
      <c r="B21" s="6" t="s">
        <v>139</v>
      </c>
      <c r="C21" s="6" t="s">
        <v>140</v>
      </c>
      <c r="D21" s="6" t="s">
        <v>1201</v>
      </c>
      <c r="E21" s="6"/>
      <c r="F21" s="5" t="s">
        <v>101</v>
      </c>
      <c r="G21" s="7" t="s">
        <v>1202</v>
      </c>
      <c r="H21" s="8"/>
      <c r="I21" s="8"/>
      <c r="J21" s="15">
        <f t="shared" si="0"/>
        <v>0</v>
      </c>
      <c r="K21" s="7"/>
    </row>
    <row r="22" ht="126.75" customHeight="1" spans="1:11">
      <c r="A22" s="5">
        <v>16</v>
      </c>
      <c r="B22" s="6" t="s">
        <v>142</v>
      </c>
      <c r="C22" s="6" t="s">
        <v>143</v>
      </c>
      <c r="D22" s="6" t="s">
        <v>1203</v>
      </c>
      <c r="E22" s="6"/>
      <c r="F22" s="5" t="s">
        <v>101</v>
      </c>
      <c r="G22" s="7" t="s">
        <v>1204</v>
      </c>
      <c r="H22" s="8"/>
      <c r="I22" s="8"/>
      <c r="J22" s="15">
        <f t="shared" si="0"/>
        <v>0</v>
      </c>
      <c r="K22" s="7"/>
    </row>
    <row r="23" ht="115.5" customHeight="1" spans="1:11">
      <c r="A23" s="5">
        <v>17</v>
      </c>
      <c r="B23" s="6" t="s">
        <v>149</v>
      </c>
      <c r="C23" s="6" t="s">
        <v>1205</v>
      </c>
      <c r="D23" s="6" t="s">
        <v>1206</v>
      </c>
      <c r="E23" s="6"/>
      <c r="F23" s="5" t="s">
        <v>101</v>
      </c>
      <c r="G23" s="7" t="s">
        <v>1207</v>
      </c>
      <c r="H23" s="8"/>
      <c r="I23" s="8"/>
      <c r="J23" s="15">
        <f t="shared" si="0"/>
        <v>0</v>
      </c>
      <c r="K23" s="7"/>
    </row>
    <row r="24" ht="115.5" customHeight="1" spans="1:11">
      <c r="A24" s="5">
        <v>18</v>
      </c>
      <c r="B24" s="6" t="s">
        <v>167</v>
      </c>
      <c r="C24" s="6" t="s">
        <v>168</v>
      </c>
      <c r="D24" s="6" t="s">
        <v>1208</v>
      </c>
      <c r="E24" s="6"/>
      <c r="F24" s="5" t="s">
        <v>101</v>
      </c>
      <c r="G24" s="7" t="s">
        <v>1209</v>
      </c>
      <c r="H24" s="8"/>
      <c r="I24" s="8"/>
      <c r="J24" s="15">
        <f t="shared" si="0"/>
        <v>0</v>
      </c>
      <c r="K24" s="7"/>
    </row>
    <row r="25" ht="115.5" customHeight="1" spans="1:11">
      <c r="A25" s="5">
        <v>19</v>
      </c>
      <c r="B25" s="6" t="s">
        <v>156</v>
      </c>
      <c r="C25" s="6" t="s">
        <v>1210</v>
      </c>
      <c r="D25" s="6" t="s">
        <v>1208</v>
      </c>
      <c r="E25" s="6"/>
      <c r="F25" s="5" t="s">
        <v>101</v>
      </c>
      <c r="G25" s="7" t="s">
        <v>727</v>
      </c>
      <c r="H25" s="8"/>
      <c r="I25" s="8"/>
      <c r="J25" s="15">
        <f t="shared" si="0"/>
        <v>0</v>
      </c>
      <c r="K25" s="7"/>
    </row>
    <row r="26" ht="126.75" customHeight="1" spans="1:11">
      <c r="A26" s="5">
        <v>20</v>
      </c>
      <c r="B26" s="6" t="s">
        <v>128</v>
      </c>
      <c r="C26" s="6" t="s">
        <v>232</v>
      </c>
      <c r="D26" s="6" t="s">
        <v>1211</v>
      </c>
      <c r="E26" s="6"/>
      <c r="F26" s="5" t="s">
        <v>101</v>
      </c>
      <c r="G26" s="7" t="s">
        <v>1212</v>
      </c>
      <c r="H26" s="8"/>
      <c r="I26" s="8"/>
      <c r="J26" s="15">
        <f t="shared" si="0"/>
        <v>0</v>
      </c>
      <c r="K26" s="7"/>
    </row>
    <row r="27" ht="126.75" customHeight="1" spans="1:11">
      <c r="A27" s="5">
        <v>21</v>
      </c>
      <c r="B27" s="6" t="s">
        <v>231</v>
      </c>
      <c r="C27" s="6" t="s">
        <v>232</v>
      </c>
      <c r="D27" s="6" t="s">
        <v>1213</v>
      </c>
      <c r="E27" s="6"/>
      <c r="F27" s="5" t="s">
        <v>101</v>
      </c>
      <c r="G27" s="7" t="s">
        <v>1214</v>
      </c>
      <c r="H27" s="8"/>
      <c r="I27" s="8"/>
      <c r="J27" s="15">
        <f t="shared" si="0"/>
        <v>0</v>
      </c>
      <c r="K27" s="7"/>
    </row>
    <row r="28" ht="126.75" customHeight="1" spans="1:11">
      <c r="A28" s="5">
        <v>22</v>
      </c>
      <c r="B28" s="6" t="s">
        <v>1215</v>
      </c>
      <c r="C28" s="6" t="s">
        <v>232</v>
      </c>
      <c r="D28" s="6" t="s">
        <v>1216</v>
      </c>
      <c r="E28" s="6"/>
      <c r="F28" s="5" t="s">
        <v>101</v>
      </c>
      <c r="G28" s="7" t="s">
        <v>1217</v>
      </c>
      <c r="H28" s="8"/>
      <c r="I28" s="8"/>
      <c r="J28" s="15">
        <f t="shared" si="0"/>
        <v>0</v>
      </c>
      <c r="K28" s="7"/>
    </row>
    <row r="29" ht="126.75" customHeight="1" spans="1:11">
      <c r="A29" s="5">
        <v>23</v>
      </c>
      <c r="B29" s="6" t="s">
        <v>1218</v>
      </c>
      <c r="C29" s="6" t="s">
        <v>232</v>
      </c>
      <c r="D29" s="6" t="s">
        <v>1219</v>
      </c>
      <c r="E29" s="6"/>
      <c r="F29" s="5" t="s">
        <v>101</v>
      </c>
      <c r="G29" s="7" t="s">
        <v>1220</v>
      </c>
      <c r="H29" s="8"/>
      <c r="I29" s="8"/>
      <c r="J29" s="15">
        <f t="shared" si="0"/>
        <v>0</v>
      </c>
      <c r="K29" s="7"/>
    </row>
    <row r="30" ht="126.75" customHeight="1" spans="1:11">
      <c r="A30" s="5">
        <v>24</v>
      </c>
      <c r="B30" s="6" t="s">
        <v>224</v>
      </c>
      <c r="C30" s="6" t="s">
        <v>225</v>
      </c>
      <c r="D30" s="6" t="s">
        <v>1221</v>
      </c>
      <c r="E30" s="6"/>
      <c r="F30" s="5" t="s">
        <v>101</v>
      </c>
      <c r="G30" s="7" t="s">
        <v>425</v>
      </c>
      <c r="H30" s="8"/>
      <c r="I30" s="8"/>
      <c r="J30" s="15">
        <f t="shared" si="0"/>
        <v>0</v>
      </c>
      <c r="K30" s="7"/>
    </row>
    <row r="31" ht="126.75" customHeight="1" spans="1:11">
      <c r="A31" s="5">
        <v>25</v>
      </c>
      <c r="B31" s="6" t="s">
        <v>228</v>
      </c>
      <c r="C31" s="6" t="s">
        <v>225</v>
      </c>
      <c r="D31" s="6" t="s">
        <v>1222</v>
      </c>
      <c r="E31" s="6"/>
      <c r="F31" s="5" t="s">
        <v>101</v>
      </c>
      <c r="G31" s="7" t="s">
        <v>1223</v>
      </c>
      <c r="H31" s="8"/>
      <c r="I31" s="8"/>
      <c r="J31" s="15">
        <f t="shared" si="0"/>
        <v>0</v>
      </c>
      <c r="K31" s="7"/>
    </row>
    <row r="32" ht="115.5" customHeight="1" spans="1:11">
      <c r="A32" s="5">
        <v>26</v>
      </c>
      <c r="B32" s="6" t="s">
        <v>509</v>
      </c>
      <c r="C32" s="6" t="s">
        <v>1224</v>
      </c>
      <c r="D32" s="6" t="s">
        <v>1225</v>
      </c>
      <c r="E32" s="6"/>
      <c r="F32" s="5" t="s">
        <v>1226</v>
      </c>
      <c r="G32" s="7" t="s">
        <v>1227</v>
      </c>
      <c r="H32" s="8"/>
      <c r="I32" s="8"/>
      <c r="J32" s="15">
        <f t="shared" si="0"/>
        <v>0</v>
      </c>
      <c r="K32" s="7"/>
    </row>
    <row r="33" ht="59.25" customHeight="1" spans="1:11">
      <c r="A33" s="5">
        <v>27</v>
      </c>
      <c r="B33" s="6" t="s">
        <v>179</v>
      </c>
      <c r="C33" s="6" t="s">
        <v>180</v>
      </c>
      <c r="D33" s="6" t="s">
        <v>1228</v>
      </c>
      <c r="E33" s="6"/>
      <c r="F33" s="5" t="s">
        <v>182</v>
      </c>
      <c r="G33" s="7" t="s">
        <v>1229</v>
      </c>
      <c r="H33" s="8"/>
      <c r="I33" s="8"/>
      <c r="J33" s="15">
        <f t="shared" si="0"/>
        <v>0</v>
      </c>
      <c r="K33" s="7"/>
    </row>
    <row r="34" ht="59.25" customHeight="1" spans="1:11">
      <c r="A34" s="5">
        <v>28</v>
      </c>
      <c r="B34" s="6" t="s">
        <v>184</v>
      </c>
      <c r="C34" s="6" t="s">
        <v>180</v>
      </c>
      <c r="D34" s="6" t="s">
        <v>1230</v>
      </c>
      <c r="E34" s="6"/>
      <c r="F34" s="5" t="s">
        <v>182</v>
      </c>
      <c r="G34" s="7" t="s">
        <v>1231</v>
      </c>
      <c r="H34" s="8"/>
      <c r="I34" s="8"/>
      <c r="J34" s="15">
        <f t="shared" si="0"/>
        <v>0</v>
      </c>
      <c r="K34" s="7"/>
    </row>
    <row r="35" ht="93" customHeight="1" spans="1:11">
      <c r="A35" s="5">
        <v>29</v>
      </c>
      <c r="B35" s="6" t="s">
        <v>187</v>
      </c>
      <c r="C35" s="6" t="s">
        <v>180</v>
      </c>
      <c r="D35" s="6" t="s">
        <v>188</v>
      </c>
      <c r="E35" s="6"/>
      <c r="F35" s="5" t="s">
        <v>182</v>
      </c>
      <c r="G35" s="7" t="s">
        <v>1232</v>
      </c>
      <c r="H35" s="8"/>
      <c r="I35" s="8"/>
      <c r="J35" s="15">
        <f t="shared" si="0"/>
        <v>0</v>
      </c>
      <c r="K35" s="7"/>
    </row>
    <row r="36" ht="93" customHeight="1" spans="1:11">
      <c r="A36" s="5">
        <v>30</v>
      </c>
      <c r="B36" s="6" t="s">
        <v>190</v>
      </c>
      <c r="C36" s="6" t="s">
        <v>180</v>
      </c>
      <c r="D36" s="6" t="s">
        <v>191</v>
      </c>
      <c r="E36" s="6"/>
      <c r="F36" s="5" t="s">
        <v>182</v>
      </c>
      <c r="G36" s="7" t="s">
        <v>1233</v>
      </c>
      <c r="H36" s="8"/>
      <c r="I36" s="8"/>
      <c r="J36" s="15">
        <f t="shared" si="0"/>
        <v>0</v>
      </c>
      <c r="K36" s="7"/>
    </row>
    <row r="37" ht="59.25" customHeight="1" spans="1:11">
      <c r="A37" s="5">
        <v>31</v>
      </c>
      <c r="B37" s="6" t="s">
        <v>193</v>
      </c>
      <c r="C37" s="6" t="s">
        <v>180</v>
      </c>
      <c r="D37" s="6" t="s">
        <v>194</v>
      </c>
      <c r="E37" s="6"/>
      <c r="F37" s="5" t="s">
        <v>182</v>
      </c>
      <c r="G37" s="7" t="s">
        <v>1234</v>
      </c>
      <c r="H37" s="8"/>
      <c r="I37" s="8"/>
      <c r="J37" s="15">
        <f t="shared" si="0"/>
        <v>0</v>
      </c>
      <c r="K37" s="7"/>
    </row>
    <row r="38" ht="59.25" customHeight="1" spans="1:11">
      <c r="A38" s="5">
        <v>32</v>
      </c>
      <c r="B38" s="6" t="s">
        <v>196</v>
      </c>
      <c r="C38" s="6" t="s">
        <v>180</v>
      </c>
      <c r="D38" s="6" t="s">
        <v>197</v>
      </c>
      <c r="E38" s="6"/>
      <c r="F38" s="5" t="s">
        <v>182</v>
      </c>
      <c r="G38" s="7" t="s">
        <v>1223</v>
      </c>
      <c r="H38" s="8"/>
      <c r="I38" s="8"/>
      <c r="J38" s="15">
        <f t="shared" si="0"/>
        <v>0</v>
      </c>
      <c r="K38" s="7"/>
    </row>
    <row r="39" ht="59.25" customHeight="1" spans="1:11">
      <c r="A39" s="5">
        <v>33</v>
      </c>
      <c r="B39" s="6" t="s">
        <v>199</v>
      </c>
      <c r="C39" s="6" t="s">
        <v>180</v>
      </c>
      <c r="D39" s="6" t="s">
        <v>200</v>
      </c>
      <c r="E39" s="6"/>
      <c r="F39" s="5" t="s">
        <v>182</v>
      </c>
      <c r="G39" s="7" t="s">
        <v>1235</v>
      </c>
      <c r="H39" s="8"/>
      <c r="I39" s="8"/>
      <c r="J39" s="15">
        <f t="shared" si="0"/>
        <v>0</v>
      </c>
      <c r="K39" s="7"/>
    </row>
    <row r="40" ht="59.25" customHeight="1" spans="1:11">
      <c r="A40" s="5">
        <v>34</v>
      </c>
      <c r="B40" s="6" t="s">
        <v>1236</v>
      </c>
      <c r="C40" s="6" t="s">
        <v>180</v>
      </c>
      <c r="D40" s="6" t="s">
        <v>1237</v>
      </c>
      <c r="E40" s="6"/>
      <c r="F40" s="5" t="s">
        <v>182</v>
      </c>
      <c r="G40" s="7" t="s">
        <v>1238</v>
      </c>
      <c r="H40" s="8"/>
      <c r="I40" s="8"/>
      <c r="J40" s="15">
        <f t="shared" ref="J40:J70" si="1">IF(G40&lt;&gt;0,ROUND(G40*ROUND(H40,2),2),"")</f>
        <v>0</v>
      </c>
      <c r="K40" s="7"/>
    </row>
    <row r="41" ht="48" customHeight="1" spans="1:11">
      <c r="A41" s="5">
        <v>35</v>
      </c>
      <c r="B41" s="6" t="s">
        <v>526</v>
      </c>
      <c r="C41" s="6" t="s">
        <v>527</v>
      </c>
      <c r="D41" s="6" t="s">
        <v>528</v>
      </c>
      <c r="E41" s="6"/>
      <c r="F41" s="5" t="s">
        <v>456</v>
      </c>
      <c r="G41" s="7" t="s">
        <v>32</v>
      </c>
      <c r="H41" s="8"/>
      <c r="I41" s="8"/>
      <c r="J41" s="15">
        <f t="shared" si="1"/>
        <v>0</v>
      </c>
      <c r="K41" s="7"/>
    </row>
    <row r="42" ht="81.75" customHeight="1" spans="1:11">
      <c r="A42" s="5">
        <v>36</v>
      </c>
      <c r="B42" s="6" t="s">
        <v>1239</v>
      </c>
      <c r="C42" s="6" t="s">
        <v>1240</v>
      </c>
      <c r="D42" s="6" t="s">
        <v>1241</v>
      </c>
      <c r="E42" s="6"/>
      <c r="F42" s="5" t="s">
        <v>370</v>
      </c>
      <c r="G42" s="7" t="s">
        <v>7</v>
      </c>
      <c r="H42" s="8"/>
      <c r="I42" s="8"/>
      <c r="J42" s="15">
        <f t="shared" si="1"/>
        <v>0</v>
      </c>
      <c r="K42" s="7"/>
    </row>
    <row r="43" ht="93" customHeight="1" spans="1:11">
      <c r="A43" s="5">
        <v>37</v>
      </c>
      <c r="B43" s="6" t="s">
        <v>1242</v>
      </c>
      <c r="C43" s="6" t="s">
        <v>1240</v>
      </c>
      <c r="D43" s="6" t="s">
        <v>1243</v>
      </c>
      <c r="E43" s="6"/>
      <c r="F43" s="5" t="s">
        <v>370</v>
      </c>
      <c r="G43" s="7" t="s">
        <v>7</v>
      </c>
      <c r="H43" s="8"/>
      <c r="I43" s="8"/>
      <c r="J43" s="15">
        <f t="shared" si="1"/>
        <v>0</v>
      </c>
      <c r="K43" s="7"/>
    </row>
    <row r="44" ht="93" customHeight="1" spans="1:11">
      <c r="A44" s="5">
        <v>38</v>
      </c>
      <c r="B44" s="6" t="s">
        <v>1244</v>
      </c>
      <c r="C44" s="6" t="s">
        <v>1240</v>
      </c>
      <c r="D44" s="6" t="s">
        <v>1245</v>
      </c>
      <c r="E44" s="6"/>
      <c r="F44" s="5" t="s">
        <v>370</v>
      </c>
      <c r="G44" s="7" t="s">
        <v>7</v>
      </c>
      <c r="H44" s="8"/>
      <c r="I44" s="8"/>
      <c r="J44" s="15">
        <f t="shared" si="1"/>
        <v>0</v>
      </c>
      <c r="K44" s="7"/>
    </row>
    <row r="45" ht="59.25" customHeight="1" spans="1:11">
      <c r="A45" s="5">
        <v>39</v>
      </c>
      <c r="B45" s="6" t="s">
        <v>393</v>
      </c>
      <c r="C45" s="6" t="s">
        <v>394</v>
      </c>
      <c r="D45" s="6" t="s">
        <v>1246</v>
      </c>
      <c r="E45" s="6"/>
      <c r="F45" s="5" t="s">
        <v>96</v>
      </c>
      <c r="G45" s="7" t="s">
        <v>1247</v>
      </c>
      <c r="H45" s="8"/>
      <c r="I45" s="8"/>
      <c r="J45" s="15">
        <f t="shared" si="1"/>
        <v>0</v>
      </c>
      <c r="K45" s="7"/>
    </row>
    <row r="46" ht="48" customHeight="1" spans="1:11">
      <c r="A46" s="5">
        <v>40</v>
      </c>
      <c r="B46" s="6" t="s">
        <v>1248</v>
      </c>
      <c r="C46" s="6" t="s">
        <v>1249</v>
      </c>
      <c r="D46" s="6" t="s">
        <v>1250</v>
      </c>
      <c r="E46" s="6"/>
      <c r="F46" s="5" t="s">
        <v>96</v>
      </c>
      <c r="G46" s="7" t="s">
        <v>1251</v>
      </c>
      <c r="H46" s="8"/>
      <c r="I46" s="8"/>
      <c r="J46" s="15">
        <f t="shared" si="1"/>
        <v>0</v>
      </c>
      <c r="K46" s="7"/>
    </row>
    <row r="47" ht="250.5" customHeight="1" spans="1:11">
      <c r="A47" s="5">
        <v>41</v>
      </c>
      <c r="B47" s="6" t="s">
        <v>429</v>
      </c>
      <c r="C47" s="6" t="s">
        <v>430</v>
      </c>
      <c r="D47" s="6" t="s">
        <v>1252</v>
      </c>
      <c r="E47" s="6"/>
      <c r="F47" s="5" t="s">
        <v>96</v>
      </c>
      <c r="G47" s="7" t="s">
        <v>1253</v>
      </c>
      <c r="H47" s="8"/>
      <c r="I47" s="8"/>
      <c r="J47" s="15">
        <f t="shared" si="1"/>
        <v>0</v>
      </c>
      <c r="K47" s="7"/>
    </row>
    <row r="48" ht="93" customHeight="1" spans="1:11">
      <c r="A48" s="5">
        <v>42</v>
      </c>
      <c r="B48" s="6" t="s">
        <v>445</v>
      </c>
      <c r="C48" s="6" t="s">
        <v>446</v>
      </c>
      <c r="D48" s="6" t="s">
        <v>1254</v>
      </c>
      <c r="E48" s="6"/>
      <c r="F48" s="5" t="s">
        <v>333</v>
      </c>
      <c r="G48" s="7" t="s">
        <v>1255</v>
      </c>
      <c r="H48" s="8"/>
      <c r="I48" s="8"/>
      <c r="J48" s="15">
        <f t="shared" si="1"/>
        <v>0</v>
      </c>
      <c r="K48" s="7"/>
    </row>
    <row r="49" ht="104.25" customHeight="1" spans="1:11">
      <c r="A49" s="5">
        <v>43</v>
      </c>
      <c r="B49" s="6" t="s">
        <v>433</v>
      </c>
      <c r="C49" s="6" t="s">
        <v>434</v>
      </c>
      <c r="D49" s="6" t="s">
        <v>1256</v>
      </c>
      <c r="E49" s="6"/>
      <c r="F49" s="5" t="s">
        <v>96</v>
      </c>
      <c r="G49" s="7" t="s">
        <v>883</v>
      </c>
      <c r="H49" s="8"/>
      <c r="I49" s="8"/>
      <c r="J49" s="15">
        <f t="shared" si="1"/>
        <v>0</v>
      </c>
      <c r="K49" s="7"/>
    </row>
    <row r="50" ht="104.25" customHeight="1" spans="1:11">
      <c r="A50" s="5">
        <v>44</v>
      </c>
      <c r="B50" s="6" t="s">
        <v>293</v>
      </c>
      <c r="C50" s="6" t="s">
        <v>1257</v>
      </c>
      <c r="D50" s="6" t="s">
        <v>1258</v>
      </c>
      <c r="E50" s="6"/>
      <c r="F50" s="5" t="s">
        <v>96</v>
      </c>
      <c r="G50" s="7" t="s">
        <v>1259</v>
      </c>
      <c r="H50" s="8"/>
      <c r="I50" s="8"/>
      <c r="J50" s="15">
        <f t="shared" si="1"/>
        <v>0</v>
      </c>
      <c r="K50" s="7"/>
    </row>
    <row r="51" ht="138" customHeight="1" spans="1:11">
      <c r="A51" s="5">
        <v>45</v>
      </c>
      <c r="B51" s="6" t="s">
        <v>240</v>
      </c>
      <c r="C51" s="6" t="s">
        <v>241</v>
      </c>
      <c r="D51" s="6" t="s">
        <v>1260</v>
      </c>
      <c r="E51" s="6"/>
      <c r="F51" s="5" t="s">
        <v>96</v>
      </c>
      <c r="G51" s="7" t="s">
        <v>1261</v>
      </c>
      <c r="H51" s="8"/>
      <c r="I51" s="8"/>
      <c r="J51" s="15">
        <f t="shared" si="1"/>
        <v>0</v>
      </c>
      <c r="K51" s="7"/>
    </row>
    <row r="52" ht="115.5" customHeight="1" spans="1:11">
      <c r="A52" s="5">
        <v>46</v>
      </c>
      <c r="B52" s="6" t="s">
        <v>282</v>
      </c>
      <c r="C52" s="6" t="s">
        <v>283</v>
      </c>
      <c r="D52" s="6" t="s">
        <v>1262</v>
      </c>
      <c r="E52" s="6"/>
      <c r="F52" s="5" t="s">
        <v>96</v>
      </c>
      <c r="G52" s="7" t="s">
        <v>1263</v>
      </c>
      <c r="H52" s="8"/>
      <c r="I52" s="8"/>
      <c r="J52" s="15">
        <f t="shared" si="1"/>
        <v>0</v>
      </c>
      <c r="K52" s="7"/>
    </row>
    <row r="53" ht="149.25" customHeight="1" spans="1:11">
      <c r="A53" s="5">
        <v>47</v>
      </c>
      <c r="B53" s="6" t="s">
        <v>270</v>
      </c>
      <c r="C53" s="6" t="s">
        <v>271</v>
      </c>
      <c r="D53" s="6" t="s">
        <v>272</v>
      </c>
      <c r="E53" s="6"/>
      <c r="F53" s="5" t="s">
        <v>96</v>
      </c>
      <c r="G53" s="7" t="s">
        <v>1264</v>
      </c>
      <c r="H53" s="8"/>
      <c r="I53" s="8"/>
      <c r="J53" s="15">
        <f t="shared" si="1"/>
        <v>0</v>
      </c>
      <c r="K53" s="7"/>
    </row>
    <row r="54" ht="81.75" customHeight="1" spans="1:11">
      <c r="A54" s="5">
        <v>48</v>
      </c>
      <c r="B54" s="6" t="s">
        <v>357</v>
      </c>
      <c r="C54" s="6" t="s">
        <v>358</v>
      </c>
      <c r="D54" s="6" t="s">
        <v>1265</v>
      </c>
      <c r="E54" s="6"/>
      <c r="F54" s="5" t="s">
        <v>96</v>
      </c>
      <c r="G54" s="7" t="s">
        <v>1266</v>
      </c>
      <c r="H54" s="8"/>
      <c r="I54" s="8"/>
      <c r="J54" s="15">
        <f t="shared" si="1"/>
        <v>0</v>
      </c>
      <c r="K54" s="7"/>
    </row>
    <row r="55" ht="104.25" customHeight="1" spans="1:11">
      <c r="A55" s="5">
        <v>49</v>
      </c>
      <c r="B55" s="6" t="s">
        <v>289</v>
      </c>
      <c r="C55" s="6" t="s">
        <v>290</v>
      </c>
      <c r="D55" s="6" t="s">
        <v>1267</v>
      </c>
      <c r="E55" s="6"/>
      <c r="F55" s="5" t="s">
        <v>96</v>
      </c>
      <c r="G55" s="7" t="s">
        <v>1263</v>
      </c>
      <c r="H55" s="8"/>
      <c r="I55" s="8"/>
      <c r="J55" s="15">
        <f t="shared" si="1"/>
        <v>0</v>
      </c>
      <c r="K55" s="7"/>
    </row>
    <row r="56" ht="104.25" customHeight="1" spans="1:11">
      <c r="A56" s="5">
        <v>50</v>
      </c>
      <c r="B56" s="6" t="s">
        <v>297</v>
      </c>
      <c r="C56" s="6" t="s">
        <v>298</v>
      </c>
      <c r="D56" s="6" t="s">
        <v>1267</v>
      </c>
      <c r="E56" s="6"/>
      <c r="F56" s="5" t="s">
        <v>96</v>
      </c>
      <c r="G56" s="7" t="s">
        <v>1266</v>
      </c>
      <c r="H56" s="8"/>
      <c r="I56" s="8"/>
      <c r="J56" s="15">
        <f t="shared" si="1"/>
        <v>0</v>
      </c>
      <c r="K56" s="7"/>
    </row>
    <row r="57" ht="160.5" customHeight="1" spans="1:11">
      <c r="A57" s="5">
        <v>51</v>
      </c>
      <c r="B57" s="6" t="s">
        <v>306</v>
      </c>
      <c r="C57" s="6" t="s">
        <v>1268</v>
      </c>
      <c r="D57" s="6" t="s">
        <v>1269</v>
      </c>
      <c r="E57" s="6"/>
      <c r="F57" s="5" t="s">
        <v>96</v>
      </c>
      <c r="G57" s="7" t="s">
        <v>1270</v>
      </c>
      <c r="H57" s="8"/>
      <c r="I57" s="8"/>
      <c r="J57" s="15">
        <f t="shared" si="1"/>
        <v>0</v>
      </c>
      <c r="K57" s="7"/>
    </row>
    <row r="58" ht="126.75" customHeight="1" spans="1:11">
      <c r="A58" s="5">
        <v>52</v>
      </c>
      <c r="B58" s="6" t="s">
        <v>1271</v>
      </c>
      <c r="C58" s="6" t="s">
        <v>1272</v>
      </c>
      <c r="D58" s="6" t="s">
        <v>1273</v>
      </c>
      <c r="E58" s="6"/>
      <c r="F58" s="5" t="s">
        <v>96</v>
      </c>
      <c r="G58" s="7" t="s">
        <v>1274</v>
      </c>
      <c r="H58" s="8"/>
      <c r="I58" s="8"/>
      <c r="J58" s="15">
        <f t="shared" si="1"/>
        <v>0</v>
      </c>
      <c r="K58" s="7"/>
    </row>
    <row r="59" ht="138" customHeight="1" spans="1:11">
      <c r="A59" s="5">
        <v>53</v>
      </c>
      <c r="B59" s="6" t="s">
        <v>1275</v>
      </c>
      <c r="C59" s="6" t="s">
        <v>1276</v>
      </c>
      <c r="D59" s="6" t="s">
        <v>1277</v>
      </c>
      <c r="E59" s="6"/>
      <c r="F59" s="5" t="s">
        <v>96</v>
      </c>
      <c r="G59" s="7" t="s">
        <v>1278</v>
      </c>
      <c r="H59" s="8"/>
      <c r="I59" s="8"/>
      <c r="J59" s="15">
        <f t="shared" si="1"/>
        <v>0</v>
      </c>
      <c r="K59" s="7"/>
    </row>
    <row r="60" ht="138" customHeight="1" spans="1:11">
      <c r="A60" s="5">
        <v>54</v>
      </c>
      <c r="B60" s="6" t="s">
        <v>474</v>
      </c>
      <c r="C60" s="6" t="s">
        <v>479</v>
      </c>
      <c r="D60" s="6" t="s">
        <v>480</v>
      </c>
      <c r="E60" s="6"/>
      <c r="F60" s="5" t="s">
        <v>96</v>
      </c>
      <c r="G60" s="7" t="s">
        <v>1279</v>
      </c>
      <c r="H60" s="8"/>
      <c r="I60" s="8"/>
      <c r="J60" s="15">
        <f t="shared" si="1"/>
        <v>0</v>
      </c>
      <c r="K60" s="7"/>
    </row>
    <row r="61" ht="149.25" customHeight="1" spans="1:11">
      <c r="A61" s="5">
        <v>55</v>
      </c>
      <c r="B61" s="6" t="s">
        <v>478</v>
      </c>
      <c r="C61" s="6" t="s">
        <v>475</v>
      </c>
      <c r="D61" s="6" t="s">
        <v>1280</v>
      </c>
      <c r="E61" s="6"/>
      <c r="F61" s="5" t="s">
        <v>96</v>
      </c>
      <c r="G61" s="7" t="s">
        <v>1279</v>
      </c>
      <c r="H61" s="8"/>
      <c r="I61" s="8"/>
      <c r="J61" s="15">
        <f t="shared" si="1"/>
        <v>0</v>
      </c>
      <c r="K61" s="7"/>
    </row>
    <row r="62" ht="93" customHeight="1" spans="1:11">
      <c r="A62" s="5">
        <v>56</v>
      </c>
      <c r="B62" s="6" t="s">
        <v>1281</v>
      </c>
      <c r="C62" s="6" t="s">
        <v>1282</v>
      </c>
      <c r="D62" s="6" t="s">
        <v>1283</v>
      </c>
      <c r="E62" s="6"/>
      <c r="F62" s="5" t="s">
        <v>96</v>
      </c>
      <c r="G62" s="7" t="s">
        <v>1247</v>
      </c>
      <c r="H62" s="8"/>
      <c r="I62" s="8"/>
      <c r="J62" s="15">
        <f t="shared" si="1"/>
        <v>0</v>
      </c>
      <c r="K62" s="7"/>
    </row>
    <row r="63" ht="59.25" customHeight="1" spans="1:11">
      <c r="A63" s="5">
        <v>57</v>
      </c>
      <c r="B63" s="6" t="s">
        <v>1284</v>
      </c>
      <c r="C63" s="6" t="s">
        <v>1285</v>
      </c>
      <c r="D63" s="6" t="s">
        <v>1286</v>
      </c>
      <c r="E63" s="6"/>
      <c r="F63" s="5" t="s">
        <v>96</v>
      </c>
      <c r="G63" s="7" t="s">
        <v>1287</v>
      </c>
      <c r="H63" s="8"/>
      <c r="I63" s="8"/>
      <c r="J63" s="15">
        <f t="shared" si="1"/>
        <v>0</v>
      </c>
      <c r="K63" s="7"/>
    </row>
    <row r="64" ht="93" customHeight="1" spans="1:11">
      <c r="A64" s="5">
        <v>58</v>
      </c>
      <c r="B64" s="6" t="s">
        <v>1288</v>
      </c>
      <c r="C64" s="6" t="s">
        <v>1289</v>
      </c>
      <c r="D64" s="6" t="s">
        <v>1290</v>
      </c>
      <c r="E64" s="6"/>
      <c r="F64" s="5" t="s">
        <v>96</v>
      </c>
      <c r="G64" s="7" t="s">
        <v>1291</v>
      </c>
      <c r="H64" s="8"/>
      <c r="I64" s="8"/>
      <c r="J64" s="15">
        <f t="shared" si="1"/>
        <v>0</v>
      </c>
      <c r="K64" s="7"/>
    </row>
    <row r="65" ht="70.5" customHeight="1" spans="1:11">
      <c r="A65" s="5">
        <v>59</v>
      </c>
      <c r="B65" s="6" t="s">
        <v>529</v>
      </c>
      <c r="C65" s="6" t="s">
        <v>530</v>
      </c>
      <c r="D65" s="6" t="s">
        <v>1292</v>
      </c>
      <c r="E65" s="6"/>
      <c r="F65" s="5" t="s">
        <v>96</v>
      </c>
      <c r="G65" s="7" t="s">
        <v>1177</v>
      </c>
      <c r="H65" s="8"/>
      <c r="I65" s="8"/>
      <c r="J65" s="15">
        <f t="shared" si="1"/>
        <v>0</v>
      </c>
      <c r="K65" s="7"/>
    </row>
    <row r="66" ht="70.5" customHeight="1" spans="1:11">
      <c r="A66" s="5">
        <v>60</v>
      </c>
      <c r="B66" s="6" t="s">
        <v>537</v>
      </c>
      <c r="C66" s="6" t="s">
        <v>538</v>
      </c>
      <c r="D66" s="6" t="s">
        <v>1293</v>
      </c>
      <c r="E66" s="6"/>
      <c r="F66" s="5" t="s">
        <v>96</v>
      </c>
      <c r="G66" s="7" t="s">
        <v>1177</v>
      </c>
      <c r="H66" s="8"/>
      <c r="I66" s="8"/>
      <c r="J66" s="15">
        <f t="shared" si="1"/>
        <v>0</v>
      </c>
      <c r="K66" s="7"/>
    </row>
    <row r="67" ht="81.75" customHeight="1" spans="1:11">
      <c r="A67" s="5">
        <v>61</v>
      </c>
      <c r="B67" s="6" t="s">
        <v>533</v>
      </c>
      <c r="C67" s="6" t="s">
        <v>534</v>
      </c>
      <c r="D67" s="6" t="s">
        <v>1294</v>
      </c>
      <c r="E67" s="6"/>
      <c r="F67" s="5" t="s">
        <v>96</v>
      </c>
      <c r="G67" s="7" t="s">
        <v>1295</v>
      </c>
      <c r="H67" s="8"/>
      <c r="I67" s="8"/>
      <c r="J67" s="15">
        <f t="shared" si="1"/>
        <v>0</v>
      </c>
      <c r="K67" s="7"/>
    </row>
    <row r="68" ht="70.5" customHeight="1" spans="1:11">
      <c r="A68" s="5">
        <v>62</v>
      </c>
      <c r="B68" s="6" t="s">
        <v>541</v>
      </c>
      <c r="C68" s="6" t="s">
        <v>538</v>
      </c>
      <c r="D68" s="6" t="s">
        <v>1296</v>
      </c>
      <c r="E68" s="6"/>
      <c r="F68" s="5" t="s">
        <v>96</v>
      </c>
      <c r="G68" s="7" t="s">
        <v>1297</v>
      </c>
      <c r="H68" s="8"/>
      <c r="I68" s="8"/>
      <c r="J68" s="15">
        <f t="shared" si="1"/>
        <v>0</v>
      </c>
      <c r="K68" s="7"/>
    </row>
    <row r="69" ht="59.25" customHeight="1" spans="1:11">
      <c r="A69" s="5">
        <v>63</v>
      </c>
      <c r="B69" s="6" t="s">
        <v>1298</v>
      </c>
      <c r="C69" s="6" t="s">
        <v>1299</v>
      </c>
      <c r="D69" s="6" t="s">
        <v>1300</v>
      </c>
      <c r="E69" s="6"/>
      <c r="F69" s="5" t="s">
        <v>96</v>
      </c>
      <c r="G69" s="7" t="s">
        <v>1295</v>
      </c>
      <c r="H69" s="8"/>
      <c r="I69" s="8"/>
      <c r="J69" s="15">
        <f t="shared" si="1"/>
        <v>0</v>
      </c>
      <c r="K69" s="7"/>
    </row>
    <row r="70" ht="59.25" customHeight="1" spans="1:11">
      <c r="A70" s="5">
        <v>64</v>
      </c>
      <c r="B70" s="6" t="s">
        <v>547</v>
      </c>
      <c r="C70" s="6" t="s">
        <v>548</v>
      </c>
      <c r="D70" s="6" t="s">
        <v>1301</v>
      </c>
      <c r="E70" s="6"/>
      <c r="F70" s="5" t="s">
        <v>96</v>
      </c>
      <c r="G70" s="7" t="s">
        <v>1177</v>
      </c>
      <c r="H70" s="8"/>
      <c r="I70" s="8"/>
      <c r="J70" s="15">
        <f t="shared" si="1"/>
        <v>0</v>
      </c>
      <c r="K70" s="7"/>
    </row>
    <row r="71" ht="18" customHeight="1" spans="1:11">
      <c r="A71" s="4" t="s">
        <v>550</v>
      </c>
      <c r="B71" s="4"/>
      <c r="C71" s="4"/>
      <c r="D71" s="4"/>
      <c r="E71" s="4"/>
      <c r="F71" s="4"/>
      <c r="G71" s="4"/>
      <c r="H71" s="14"/>
      <c r="I71" s="14"/>
      <c r="J71" s="16">
        <f>SUM(J7:J70)</f>
        <v>0</v>
      </c>
      <c r="K71" s="7"/>
    </row>
    <row r="72" ht="17.25" customHeight="1" spans="1:11">
      <c r="A72" s="9"/>
      <c r="B72" s="9"/>
      <c r="C72" s="9"/>
      <c r="D72" s="9"/>
      <c r="E72" s="9"/>
      <c r="F72" s="9"/>
      <c r="G72" s="9"/>
      <c r="H72" s="17"/>
      <c r="I72" s="17"/>
      <c r="J72" s="17"/>
      <c r="K72" s="9"/>
    </row>
    <row r="73" ht="17.25" customHeight="1" spans="1:11">
      <c r="A73" s="9"/>
      <c r="B73" s="9"/>
      <c r="C73" s="9"/>
      <c r="D73" s="9"/>
      <c r="E73" s="10"/>
      <c r="F73" s="10"/>
      <c r="G73" s="10"/>
      <c r="H73" s="21"/>
      <c r="I73" s="19"/>
      <c r="J73" s="19"/>
      <c r="K73" s="18"/>
    </row>
  </sheetData>
  <sheetProtection password="C6EF" sheet="1" objects="1"/>
  <mergeCells count="145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A71:I71"/>
    <mergeCell ref="A72:K72"/>
    <mergeCell ref="A73:D73"/>
    <mergeCell ref="E73:H73"/>
    <mergeCell ref="I73:K73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view="pageBreakPreview" zoomScaleNormal="100" zoomScaleSheetLayoutView="100" topLeftCell="A7" workbookViewId="0">
      <selection activeCell="J12" sqref="J12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1302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1303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81.75" customHeight="1" spans="1:11">
      <c r="A7" s="5">
        <v>1</v>
      </c>
      <c r="B7" s="6" t="s">
        <v>553</v>
      </c>
      <c r="C7" s="6" t="s">
        <v>554</v>
      </c>
      <c r="D7" s="6" t="s">
        <v>1304</v>
      </c>
      <c r="E7" s="6"/>
      <c r="F7" s="5" t="s">
        <v>556</v>
      </c>
      <c r="G7" s="7" t="s">
        <v>7</v>
      </c>
      <c r="H7" s="8"/>
      <c r="I7" s="8"/>
      <c r="J7" s="15">
        <f>IF(G7&lt;&gt;0,ROUND(G7*ROUND(H7,2),2),"")</f>
        <v>0</v>
      </c>
      <c r="K7" s="7"/>
    </row>
    <row r="8" ht="70.5" customHeight="1" spans="1:11">
      <c r="A8" s="5">
        <v>2</v>
      </c>
      <c r="B8" s="6" t="s">
        <v>569</v>
      </c>
      <c r="C8" s="6" t="s">
        <v>570</v>
      </c>
      <c r="D8" s="6" t="s">
        <v>1305</v>
      </c>
      <c r="E8" s="6"/>
      <c r="F8" s="5" t="s">
        <v>456</v>
      </c>
      <c r="G8" s="7" t="s">
        <v>32</v>
      </c>
      <c r="H8" s="8"/>
      <c r="I8" s="8"/>
      <c r="J8" s="15">
        <f t="shared" ref="J8:J28" si="0">IF(G8&lt;&gt;0,ROUND(G8*ROUND(H8,2),2),"")</f>
        <v>0</v>
      </c>
      <c r="K8" s="7"/>
    </row>
    <row r="9" ht="59.25" customHeight="1" spans="1:11">
      <c r="A9" s="5">
        <v>3</v>
      </c>
      <c r="B9" s="6" t="s">
        <v>578</v>
      </c>
      <c r="C9" s="6" t="s">
        <v>579</v>
      </c>
      <c r="D9" s="6" t="s">
        <v>1306</v>
      </c>
      <c r="E9" s="6"/>
      <c r="F9" s="5" t="s">
        <v>456</v>
      </c>
      <c r="G9" s="7" t="s">
        <v>30</v>
      </c>
      <c r="H9" s="8"/>
      <c r="I9" s="8"/>
      <c r="J9" s="15">
        <f t="shared" si="0"/>
        <v>0</v>
      </c>
      <c r="K9" s="7"/>
    </row>
    <row r="10" ht="48" customHeight="1" spans="1:11">
      <c r="A10" s="5">
        <v>4</v>
      </c>
      <c r="B10" s="6" t="s">
        <v>584</v>
      </c>
      <c r="C10" s="6" t="s">
        <v>585</v>
      </c>
      <c r="D10" s="6" t="s">
        <v>586</v>
      </c>
      <c r="E10" s="6"/>
      <c r="F10" s="5" t="s">
        <v>456</v>
      </c>
      <c r="G10" s="7" t="s">
        <v>1120</v>
      </c>
      <c r="H10" s="8"/>
      <c r="I10" s="8"/>
      <c r="J10" s="15">
        <f t="shared" si="0"/>
        <v>0</v>
      </c>
      <c r="K10" s="7"/>
    </row>
    <row r="11" ht="48" customHeight="1" spans="1:11">
      <c r="A11" s="5">
        <v>5</v>
      </c>
      <c r="B11" s="6" t="s">
        <v>602</v>
      </c>
      <c r="C11" s="6" t="s">
        <v>603</v>
      </c>
      <c r="D11" s="6" t="s">
        <v>1307</v>
      </c>
      <c r="E11" s="6"/>
      <c r="F11" s="5" t="s">
        <v>591</v>
      </c>
      <c r="G11" s="7" t="s">
        <v>34</v>
      </c>
      <c r="H11" s="8"/>
      <c r="I11" s="8"/>
      <c r="J11" s="15">
        <f t="shared" si="0"/>
        <v>0</v>
      </c>
      <c r="K11" s="7"/>
    </row>
    <row r="12" ht="59.25" customHeight="1" spans="1:11">
      <c r="A12" s="5">
        <v>6</v>
      </c>
      <c r="B12" s="6" t="s">
        <v>597</v>
      </c>
      <c r="C12" s="6" t="s">
        <v>598</v>
      </c>
      <c r="D12" s="6" t="s">
        <v>1308</v>
      </c>
      <c r="E12" s="6"/>
      <c r="F12" s="5" t="s">
        <v>591</v>
      </c>
      <c r="G12" s="7" t="s">
        <v>30</v>
      </c>
      <c r="H12" s="8"/>
      <c r="I12" s="8"/>
      <c r="J12" s="15">
        <f t="shared" si="0"/>
        <v>0</v>
      </c>
      <c r="K12" s="7"/>
    </row>
    <row r="13" ht="59.25" customHeight="1" spans="1:11">
      <c r="A13" s="5">
        <v>7</v>
      </c>
      <c r="B13" s="6" t="s">
        <v>1309</v>
      </c>
      <c r="C13" s="6" t="s">
        <v>598</v>
      </c>
      <c r="D13" s="6" t="s">
        <v>1310</v>
      </c>
      <c r="E13" s="6"/>
      <c r="F13" s="5" t="s">
        <v>591</v>
      </c>
      <c r="G13" s="7" t="s">
        <v>7</v>
      </c>
      <c r="H13" s="8"/>
      <c r="I13" s="8"/>
      <c r="J13" s="15">
        <f t="shared" si="0"/>
        <v>0</v>
      </c>
      <c r="K13" s="7"/>
    </row>
    <row r="14" ht="70.5" customHeight="1" spans="1:11">
      <c r="A14" s="5">
        <v>8</v>
      </c>
      <c r="B14" s="6" t="s">
        <v>593</v>
      </c>
      <c r="C14" s="6" t="s">
        <v>594</v>
      </c>
      <c r="D14" s="6" t="s">
        <v>1311</v>
      </c>
      <c r="E14" s="6"/>
      <c r="F14" s="5" t="s">
        <v>591</v>
      </c>
      <c r="G14" s="7" t="s">
        <v>36</v>
      </c>
      <c r="H14" s="8"/>
      <c r="I14" s="8"/>
      <c r="J14" s="15">
        <f t="shared" si="0"/>
        <v>0</v>
      </c>
      <c r="K14" s="7"/>
    </row>
    <row r="15" ht="36.75" customHeight="1" spans="1:11">
      <c r="A15" s="5">
        <v>9</v>
      </c>
      <c r="B15" s="6" t="s">
        <v>1312</v>
      </c>
      <c r="C15" s="6" t="s">
        <v>1313</v>
      </c>
      <c r="D15" s="6" t="s">
        <v>1314</v>
      </c>
      <c r="E15" s="6"/>
      <c r="F15" s="5" t="s">
        <v>556</v>
      </c>
      <c r="G15" s="7" t="s">
        <v>10</v>
      </c>
      <c r="H15" s="8"/>
      <c r="I15" s="8"/>
      <c r="J15" s="15">
        <f t="shared" si="0"/>
        <v>0</v>
      </c>
      <c r="K15" s="7"/>
    </row>
    <row r="16" ht="48" customHeight="1" spans="1:11">
      <c r="A16" s="5">
        <v>10</v>
      </c>
      <c r="B16" s="6" t="s">
        <v>608</v>
      </c>
      <c r="C16" s="6" t="s">
        <v>585</v>
      </c>
      <c r="D16" s="6" t="s">
        <v>586</v>
      </c>
      <c r="E16" s="6"/>
      <c r="F16" s="5" t="s">
        <v>456</v>
      </c>
      <c r="G16" s="7" t="s">
        <v>738</v>
      </c>
      <c r="H16" s="8"/>
      <c r="I16" s="8"/>
      <c r="J16" s="15">
        <f t="shared" si="0"/>
        <v>0</v>
      </c>
      <c r="K16" s="7"/>
    </row>
    <row r="17" ht="70.5" customHeight="1" spans="1:11">
      <c r="A17" s="5">
        <v>11</v>
      </c>
      <c r="B17" s="6" t="s">
        <v>622</v>
      </c>
      <c r="C17" s="6" t="s">
        <v>623</v>
      </c>
      <c r="D17" s="6" t="s">
        <v>624</v>
      </c>
      <c r="E17" s="6"/>
      <c r="F17" s="5" t="s">
        <v>333</v>
      </c>
      <c r="G17" s="7" t="s">
        <v>1315</v>
      </c>
      <c r="H17" s="8"/>
      <c r="I17" s="8"/>
      <c r="J17" s="15">
        <f t="shared" si="0"/>
        <v>0</v>
      </c>
      <c r="K17" s="7"/>
    </row>
    <row r="18" ht="70.5" customHeight="1" spans="1:11">
      <c r="A18" s="5">
        <v>12</v>
      </c>
      <c r="B18" s="6" t="s">
        <v>632</v>
      </c>
      <c r="C18" s="6" t="s">
        <v>633</v>
      </c>
      <c r="D18" s="6" t="s">
        <v>634</v>
      </c>
      <c r="E18" s="6"/>
      <c r="F18" s="5" t="s">
        <v>333</v>
      </c>
      <c r="G18" s="7" t="s">
        <v>1316</v>
      </c>
      <c r="H18" s="8"/>
      <c r="I18" s="8"/>
      <c r="J18" s="15">
        <f t="shared" si="0"/>
        <v>0</v>
      </c>
      <c r="K18" s="7"/>
    </row>
    <row r="19" ht="70.5" customHeight="1" spans="1:11">
      <c r="A19" s="5">
        <v>13</v>
      </c>
      <c r="B19" s="6" t="s">
        <v>636</v>
      </c>
      <c r="C19" s="6" t="s">
        <v>633</v>
      </c>
      <c r="D19" s="6" t="s">
        <v>637</v>
      </c>
      <c r="E19" s="6"/>
      <c r="F19" s="5" t="s">
        <v>333</v>
      </c>
      <c r="G19" s="7" t="s">
        <v>1317</v>
      </c>
      <c r="H19" s="8"/>
      <c r="I19" s="8"/>
      <c r="J19" s="15">
        <f t="shared" si="0"/>
        <v>0</v>
      </c>
      <c r="K19" s="7"/>
    </row>
    <row r="20" ht="59.25" customHeight="1" spans="1:11">
      <c r="A20" s="5">
        <v>14</v>
      </c>
      <c r="B20" s="6" t="s">
        <v>648</v>
      </c>
      <c r="C20" s="6" t="s">
        <v>649</v>
      </c>
      <c r="D20" s="6" t="s">
        <v>650</v>
      </c>
      <c r="E20" s="6"/>
      <c r="F20" s="5" t="s">
        <v>333</v>
      </c>
      <c r="G20" s="7" t="s">
        <v>1318</v>
      </c>
      <c r="H20" s="8"/>
      <c r="I20" s="8"/>
      <c r="J20" s="15">
        <f t="shared" si="0"/>
        <v>0</v>
      </c>
      <c r="K20" s="7"/>
    </row>
    <row r="21" ht="59.25" customHeight="1" spans="1:11">
      <c r="A21" s="5">
        <v>15</v>
      </c>
      <c r="B21" s="6" t="s">
        <v>660</v>
      </c>
      <c r="C21" s="6" t="s">
        <v>661</v>
      </c>
      <c r="D21" s="6" t="s">
        <v>662</v>
      </c>
      <c r="E21" s="6"/>
      <c r="F21" s="5" t="s">
        <v>456</v>
      </c>
      <c r="G21" s="7" t="s">
        <v>7</v>
      </c>
      <c r="H21" s="8"/>
      <c r="I21" s="8"/>
      <c r="J21" s="15">
        <f t="shared" si="0"/>
        <v>0</v>
      </c>
      <c r="K21" s="7"/>
    </row>
    <row r="22" ht="48" customHeight="1" spans="1:11">
      <c r="A22" s="5">
        <v>16</v>
      </c>
      <c r="B22" s="6" t="s">
        <v>665</v>
      </c>
      <c r="C22" s="6" t="s">
        <v>666</v>
      </c>
      <c r="D22" s="6" t="s">
        <v>667</v>
      </c>
      <c r="E22" s="6"/>
      <c r="F22" s="5" t="s">
        <v>668</v>
      </c>
      <c r="G22" s="7" t="s">
        <v>7</v>
      </c>
      <c r="H22" s="8"/>
      <c r="I22" s="8"/>
      <c r="J22" s="15">
        <f t="shared" si="0"/>
        <v>0</v>
      </c>
      <c r="K22" s="7"/>
    </row>
    <row r="23" ht="36.75" customHeight="1" spans="1:11">
      <c r="A23" s="5">
        <v>17</v>
      </c>
      <c r="B23" s="6" t="s">
        <v>669</v>
      </c>
      <c r="C23" s="6" t="s">
        <v>670</v>
      </c>
      <c r="D23" s="6" t="s">
        <v>671</v>
      </c>
      <c r="E23" s="6"/>
      <c r="F23" s="5" t="s">
        <v>668</v>
      </c>
      <c r="G23" s="7" t="s">
        <v>7</v>
      </c>
      <c r="H23" s="8"/>
      <c r="I23" s="8"/>
      <c r="J23" s="15">
        <f t="shared" si="0"/>
        <v>0</v>
      </c>
      <c r="K23" s="7"/>
    </row>
    <row r="24" ht="36.75" customHeight="1" spans="1:11">
      <c r="A24" s="5">
        <v>18</v>
      </c>
      <c r="B24" s="6" t="s">
        <v>715</v>
      </c>
      <c r="C24" s="6" t="s">
        <v>716</v>
      </c>
      <c r="D24" s="6" t="s">
        <v>717</v>
      </c>
      <c r="E24" s="6"/>
      <c r="F24" s="5" t="s">
        <v>718</v>
      </c>
      <c r="G24" s="7" t="s">
        <v>7</v>
      </c>
      <c r="H24" s="8"/>
      <c r="I24" s="8"/>
      <c r="J24" s="15">
        <f t="shared" si="0"/>
        <v>0</v>
      </c>
      <c r="K24" s="7"/>
    </row>
    <row r="25" ht="59.25" customHeight="1" spans="1:11">
      <c r="A25" s="5">
        <v>19</v>
      </c>
      <c r="B25" s="6" t="s">
        <v>813</v>
      </c>
      <c r="C25" s="6" t="s">
        <v>814</v>
      </c>
      <c r="D25" s="6" t="s">
        <v>815</v>
      </c>
      <c r="E25" s="6"/>
      <c r="F25" s="5" t="s">
        <v>816</v>
      </c>
      <c r="G25" s="7" t="s">
        <v>36</v>
      </c>
      <c r="H25" s="8"/>
      <c r="I25" s="8"/>
      <c r="J25" s="15">
        <f t="shared" si="0"/>
        <v>0</v>
      </c>
      <c r="K25" s="7"/>
    </row>
    <row r="26" ht="81.75" customHeight="1" spans="1:11">
      <c r="A26" s="5">
        <v>20</v>
      </c>
      <c r="B26" s="6" t="s">
        <v>1319</v>
      </c>
      <c r="C26" s="6" t="s">
        <v>1320</v>
      </c>
      <c r="D26" s="6" t="s">
        <v>1321</v>
      </c>
      <c r="E26" s="6"/>
      <c r="F26" s="5" t="s">
        <v>556</v>
      </c>
      <c r="G26" s="7" t="s">
        <v>30</v>
      </c>
      <c r="H26" s="8"/>
      <c r="I26" s="8"/>
      <c r="J26" s="15">
        <f t="shared" si="0"/>
        <v>0</v>
      </c>
      <c r="K26" s="7"/>
    </row>
    <row r="27" ht="48" customHeight="1" spans="1:11">
      <c r="A27" s="5">
        <v>21</v>
      </c>
      <c r="B27" s="6" t="s">
        <v>863</v>
      </c>
      <c r="C27" s="6" t="s">
        <v>864</v>
      </c>
      <c r="D27" s="6" t="s">
        <v>865</v>
      </c>
      <c r="E27" s="6"/>
      <c r="F27" s="5" t="s">
        <v>456</v>
      </c>
      <c r="G27" s="7" t="s">
        <v>30</v>
      </c>
      <c r="H27" s="8"/>
      <c r="I27" s="8"/>
      <c r="J27" s="15">
        <f t="shared" si="0"/>
        <v>0</v>
      </c>
      <c r="K27" s="7"/>
    </row>
    <row r="28" ht="36.75" customHeight="1" spans="1:11">
      <c r="A28" s="5">
        <v>22</v>
      </c>
      <c r="B28" s="6" t="s">
        <v>871</v>
      </c>
      <c r="C28" s="6" t="s">
        <v>872</v>
      </c>
      <c r="D28" s="6" t="s">
        <v>873</v>
      </c>
      <c r="E28" s="6"/>
      <c r="F28" s="5" t="s">
        <v>668</v>
      </c>
      <c r="G28" s="7" t="s">
        <v>7</v>
      </c>
      <c r="H28" s="8"/>
      <c r="I28" s="8"/>
      <c r="J28" s="15">
        <f t="shared" si="0"/>
        <v>0</v>
      </c>
      <c r="K28" s="7"/>
    </row>
    <row r="29" ht="18" customHeight="1" spans="1:11">
      <c r="A29" s="4" t="s">
        <v>550</v>
      </c>
      <c r="B29" s="4"/>
      <c r="C29" s="4"/>
      <c r="D29" s="4"/>
      <c r="E29" s="4"/>
      <c r="F29" s="4"/>
      <c r="G29" s="4"/>
      <c r="H29" s="14"/>
      <c r="I29" s="14"/>
      <c r="J29" s="16">
        <f>SUM(J7:J28)</f>
        <v>0</v>
      </c>
      <c r="K29" s="7"/>
    </row>
  </sheetData>
  <sheetProtection password="C6EF" sheet="1" objects="1"/>
  <mergeCells count="57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A29:I29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showGridLines="0" view="pageBreakPreview" zoomScaleNormal="100" zoomScaleSheetLayoutView="100" topLeftCell="A7" workbookViewId="0">
      <selection activeCell="K10" sqref="K10"/>
    </sheetView>
  </sheetViews>
  <sheetFormatPr defaultColWidth="9" defaultRowHeight="12"/>
  <cols>
    <col min="1" max="1" width="7.5047619047619" customWidth="1"/>
    <col min="2" max="2" width="14.3333333333333" customWidth="1"/>
    <col min="3" max="3" width="12.6666666666667" customWidth="1"/>
    <col min="4" max="4" width="14.3333333333333" customWidth="1"/>
    <col min="5" max="5" width="17.8380952380952" customWidth="1"/>
    <col min="6" max="6" width="6.33333333333333" customWidth="1"/>
    <col min="7" max="7" width="9" customWidth="1"/>
    <col min="8" max="8" width="7.33333333333333" style="1" customWidth="1"/>
    <col min="9" max="9" width="4.33333333333333" style="1" customWidth="1"/>
    <col min="10" max="10" width="13.1714285714286" style="1" customWidth="1"/>
    <col min="11" max="11" width="8.82857142857143" customWidth="1"/>
  </cols>
  <sheetData>
    <row r="1" ht="39.75" customHeight="1" spans="1:11">
      <c r="A1" s="2" t="s">
        <v>41</v>
      </c>
      <c r="B1" s="2"/>
      <c r="C1" s="2"/>
      <c r="D1" s="2"/>
      <c r="E1" s="2"/>
      <c r="F1" s="2"/>
      <c r="G1" s="2"/>
      <c r="H1" s="20"/>
      <c r="I1" s="12"/>
      <c r="J1" s="12"/>
      <c r="K1" s="11"/>
    </row>
    <row r="2" ht="19.5" customHeight="1" spans="1:11">
      <c r="A2" s="3" t="s">
        <v>1322</v>
      </c>
      <c r="B2" s="3"/>
      <c r="C2" s="3"/>
      <c r="D2" s="3"/>
      <c r="E2" s="3"/>
      <c r="F2" s="3"/>
      <c r="G2" s="3"/>
      <c r="H2" s="13"/>
      <c r="I2" s="13"/>
      <c r="J2" s="13"/>
      <c r="K2" s="3"/>
    </row>
    <row r="3" ht="14.25" customHeight="1" spans="1:11">
      <c r="A3" s="4" t="s">
        <v>3</v>
      </c>
      <c r="B3" s="4" t="s">
        <v>82</v>
      </c>
      <c r="C3" s="4" t="s">
        <v>83</v>
      </c>
      <c r="D3" s="4" t="s">
        <v>84</v>
      </c>
      <c r="E3" s="4"/>
      <c r="F3" s="4" t="s">
        <v>85</v>
      </c>
      <c r="G3" s="4" t="s">
        <v>86</v>
      </c>
      <c r="H3" s="14" t="s">
        <v>87</v>
      </c>
      <c r="I3" s="14"/>
      <c r="J3" s="14"/>
      <c r="K3" s="4"/>
    </row>
    <row r="4" ht="14.25" customHeight="1" spans="1:11">
      <c r="A4" s="4"/>
      <c r="B4" s="4"/>
      <c r="C4" s="4"/>
      <c r="D4" s="4"/>
      <c r="E4" s="4"/>
      <c r="F4" s="4"/>
      <c r="G4" s="4"/>
      <c r="H4" s="14" t="s">
        <v>88</v>
      </c>
      <c r="I4" s="14"/>
      <c r="J4" s="14" t="s">
        <v>89</v>
      </c>
      <c r="K4" s="4" t="s">
        <v>90</v>
      </c>
    </row>
    <row r="5" ht="14.25" customHeight="1" spans="1:11">
      <c r="A5" s="4"/>
      <c r="B5" s="4"/>
      <c r="C5" s="4"/>
      <c r="D5" s="4"/>
      <c r="E5" s="4"/>
      <c r="F5" s="4"/>
      <c r="G5" s="4"/>
      <c r="H5" s="14"/>
      <c r="I5" s="14"/>
      <c r="J5" s="14"/>
      <c r="K5" s="4" t="s">
        <v>91</v>
      </c>
    </row>
    <row r="6" customFormat="1" ht="14.25" customHeight="1" spans="1:11">
      <c r="A6" s="4" t="s">
        <v>1323</v>
      </c>
      <c r="B6" s="4"/>
      <c r="C6" s="4"/>
      <c r="D6" s="4"/>
      <c r="E6" s="4"/>
      <c r="F6" s="4"/>
      <c r="G6" s="4"/>
      <c r="H6" s="14"/>
      <c r="I6" s="14"/>
      <c r="J6" s="14"/>
      <c r="K6" s="4"/>
    </row>
    <row r="7" ht="59.25" customHeight="1" spans="1:11">
      <c r="A7" s="5">
        <v>1</v>
      </c>
      <c r="B7" s="6" t="s">
        <v>93</v>
      </c>
      <c r="C7" s="6" t="s">
        <v>94</v>
      </c>
      <c r="D7" s="6" t="s">
        <v>95</v>
      </c>
      <c r="E7" s="6"/>
      <c r="F7" s="5" t="s">
        <v>96</v>
      </c>
      <c r="G7" s="7" t="s">
        <v>1324</v>
      </c>
      <c r="H7" s="8"/>
      <c r="I7" s="8"/>
      <c r="J7" s="15">
        <f>IF(G7&lt;&gt;0,ROUND(G7*ROUND(H7,2),2),"")</f>
        <v>0</v>
      </c>
      <c r="K7" s="7"/>
    </row>
    <row r="8" ht="81.75" customHeight="1" spans="1:11">
      <c r="A8" s="5">
        <v>2</v>
      </c>
      <c r="B8" s="6" t="s">
        <v>98</v>
      </c>
      <c r="C8" s="6" t="s">
        <v>99</v>
      </c>
      <c r="D8" s="6" t="s">
        <v>100</v>
      </c>
      <c r="E8" s="6"/>
      <c r="F8" s="5" t="s">
        <v>101</v>
      </c>
      <c r="G8" s="7" t="s">
        <v>1325</v>
      </c>
      <c r="H8" s="8"/>
      <c r="I8" s="8"/>
      <c r="J8" s="15">
        <f t="shared" ref="J8:J39" si="0">IF(G8&lt;&gt;0,ROUND(G8*ROUND(H8,2),2),"")</f>
        <v>0</v>
      </c>
      <c r="K8" s="7"/>
    </row>
    <row r="9" ht="81.75" customHeight="1" spans="1:11">
      <c r="A9" s="5">
        <v>3</v>
      </c>
      <c r="B9" s="6" t="s">
        <v>103</v>
      </c>
      <c r="C9" s="6" t="s">
        <v>104</v>
      </c>
      <c r="D9" s="6" t="s">
        <v>100</v>
      </c>
      <c r="E9" s="6"/>
      <c r="F9" s="5" t="s">
        <v>101</v>
      </c>
      <c r="G9" s="7" t="s">
        <v>1326</v>
      </c>
      <c r="H9" s="8"/>
      <c r="I9" s="8"/>
      <c r="J9" s="15">
        <f t="shared" si="0"/>
        <v>0</v>
      </c>
      <c r="K9" s="7"/>
    </row>
    <row r="10" ht="115.5" customHeight="1" spans="1:11">
      <c r="A10" s="5">
        <v>4</v>
      </c>
      <c r="B10" s="6" t="s">
        <v>106</v>
      </c>
      <c r="C10" s="6" t="s">
        <v>107</v>
      </c>
      <c r="D10" s="6" t="s">
        <v>1180</v>
      </c>
      <c r="E10" s="6"/>
      <c r="F10" s="5" t="s">
        <v>101</v>
      </c>
      <c r="G10" s="7" t="s">
        <v>1327</v>
      </c>
      <c r="H10" s="8"/>
      <c r="I10" s="8"/>
      <c r="J10" s="15">
        <f t="shared" si="0"/>
        <v>0</v>
      </c>
      <c r="K10" s="7"/>
    </row>
    <row r="11" ht="59.25" customHeight="1" spans="1:11">
      <c r="A11" s="5">
        <v>5</v>
      </c>
      <c r="B11" s="6" t="s">
        <v>1182</v>
      </c>
      <c r="C11" s="6" t="s">
        <v>729</v>
      </c>
      <c r="D11" s="6" t="s">
        <v>1328</v>
      </c>
      <c r="E11" s="6"/>
      <c r="F11" s="5" t="s">
        <v>101</v>
      </c>
      <c r="G11" s="7" t="s">
        <v>1329</v>
      </c>
      <c r="H11" s="8"/>
      <c r="I11" s="8"/>
      <c r="J11" s="15">
        <f t="shared" si="0"/>
        <v>0</v>
      </c>
      <c r="K11" s="7"/>
    </row>
    <row r="12" ht="126.75" customHeight="1" spans="1:11">
      <c r="A12" s="5">
        <v>6</v>
      </c>
      <c r="B12" s="6" t="s">
        <v>117</v>
      </c>
      <c r="C12" s="6" t="s">
        <v>118</v>
      </c>
      <c r="D12" s="6" t="s">
        <v>122</v>
      </c>
      <c r="E12" s="6"/>
      <c r="F12" s="5" t="s">
        <v>101</v>
      </c>
      <c r="G12" s="7" t="s">
        <v>1330</v>
      </c>
      <c r="H12" s="8"/>
      <c r="I12" s="8"/>
      <c r="J12" s="15">
        <f t="shared" si="0"/>
        <v>0</v>
      </c>
      <c r="K12" s="7"/>
    </row>
    <row r="13" ht="115.5" customHeight="1" spans="1:11">
      <c r="A13" s="5">
        <v>7</v>
      </c>
      <c r="B13" s="6" t="s">
        <v>1331</v>
      </c>
      <c r="C13" s="6" t="s">
        <v>1332</v>
      </c>
      <c r="D13" s="6" t="s">
        <v>1333</v>
      </c>
      <c r="E13" s="6"/>
      <c r="F13" s="5" t="s">
        <v>101</v>
      </c>
      <c r="G13" s="7" t="s">
        <v>1334</v>
      </c>
      <c r="H13" s="8"/>
      <c r="I13" s="8"/>
      <c r="J13" s="15">
        <f t="shared" si="0"/>
        <v>0</v>
      </c>
      <c r="K13" s="7"/>
    </row>
    <row r="14" ht="126.75" customHeight="1" spans="1:11">
      <c r="A14" s="5">
        <v>8</v>
      </c>
      <c r="B14" s="6" t="s">
        <v>121</v>
      </c>
      <c r="C14" s="6" t="s">
        <v>118</v>
      </c>
      <c r="D14" s="6" t="s">
        <v>119</v>
      </c>
      <c r="E14" s="6"/>
      <c r="F14" s="5" t="s">
        <v>101</v>
      </c>
      <c r="G14" s="7" t="s">
        <v>1335</v>
      </c>
      <c r="H14" s="8"/>
      <c r="I14" s="8"/>
      <c r="J14" s="15">
        <f t="shared" si="0"/>
        <v>0</v>
      </c>
      <c r="K14" s="7"/>
    </row>
    <row r="15" ht="115.5" customHeight="1" spans="1:11">
      <c r="A15" s="5">
        <v>9</v>
      </c>
      <c r="B15" s="6" t="s">
        <v>124</v>
      </c>
      <c r="C15" s="6" t="s">
        <v>125</v>
      </c>
      <c r="D15" s="6" t="s">
        <v>1208</v>
      </c>
      <c r="E15" s="6"/>
      <c r="F15" s="5" t="s">
        <v>101</v>
      </c>
      <c r="G15" s="7" t="s">
        <v>1336</v>
      </c>
      <c r="H15" s="8"/>
      <c r="I15" s="8"/>
      <c r="J15" s="15">
        <f t="shared" si="0"/>
        <v>0</v>
      </c>
      <c r="K15" s="7"/>
    </row>
    <row r="16" ht="126.75" customHeight="1" spans="1:11">
      <c r="A16" s="5">
        <v>10</v>
      </c>
      <c r="B16" s="6" t="s">
        <v>132</v>
      </c>
      <c r="C16" s="6" t="s">
        <v>133</v>
      </c>
      <c r="D16" s="6" t="s">
        <v>1199</v>
      </c>
      <c r="E16" s="6"/>
      <c r="F16" s="5" t="s">
        <v>101</v>
      </c>
      <c r="G16" s="7" t="s">
        <v>1337</v>
      </c>
      <c r="H16" s="8"/>
      <c r="I16" s="8"/>
      <c r="J16" s="15">
        <f t="shared" si="0"/>
        <v>0</v>
      </c>
      <c r="K16" s="7"/>
    </row>
    <row r="17" ht="126.75" customHeight="1" spans="1:11">
      <c r="A17" s="5">
        <v>11</v>
      </c>
      <c r="B17" s="6" t="s">
        <v>139</v>
      </c>
      <c r="C17" s="6" t="s">
        <v>140</v>
      </c>
      <c r="D17" s="6" t="s">
        <v>1338</v>
      </c>
      <c r="E17" s="6"/>
      <c r="F17" s="5" t="s">
        <v>101</v>
      </c>
      <c r="G17" s="7" t="s">
        <v>1339</v>
      </c>
      <c r="H17" s="8"/>
      <c r="I17" s="8"/>
      <c r="J17" s="15">
        <f t="shared" si="0"/>
        <v>0</v>
      </c>
      <c r="K17" s="7"/>
    </row>
    <row r="18" ht="126.75" customHeight="1" spans="1:11">
      <c r="A18" s="5">
        <v>12</v>
      </c>
      <c r="B18" s="6" t="s">
        <v>142</v>
      </c>
      <c r="C18" s="6" t="s">
        <v>143</v>
      </c>
      <c r="D18" s="6" t="s">
        <v>1340</v>
      </c>
      <c r="E18" s="6"/>
      <c r="F18" s="5" t="s">
        <v>101</v>
      </c>
      <c r="G18" s="7" t="s">
        <v>1341</v>
      </c>
      <c r="H18" s="8"/>
      <c r="I18" s="8"/>
      <c r="J18" s="15">
        <f t="shared" si="0"/>
        <v>0</v>
      </c>
      <c r="K18" s="7"/>
    </row>
    <row r="19" ht="115.5" customHeight="1" spans="1:11">
      <c r="A19" s="5">
        <v>13</v>
      </c>
      <c r="B19" s="6" t="s">
        <v>149</v>
      </c>
      <c r="C19" s="6" t="s">
        <v>1205</v>
      </c>
      <c r="D19" s="6" t="s">
        <v>126</v>
      </c>
      <c r="E19" s="6"/>
      <c r="F19" s="5" t="s">
        <v>101</v>
      </c>
      <c r="G19" s="7" t="s">
        <v>1342</v>
      </c>
      <c r="H19" s="8"/>
      <c r="I19" s="8"/>
      <c r="J19" s="15">
        <f t="shared" si="0"/>
        <v>0</v>
      </c>
      <c r="K19" s="7"/>
    </row>
    <row r="20" ht="115.5" customHeight="1" spans="1:11">
      <c r="A20" s="5">
        <v>14</v>
      </c>
      <c r="B20" s="6" t="s">
        <v>167</v>
      </c>
      <c r="C20" s="6" t="s">
        <v>168</v>
      </c>
      <c r="D20" s="6" t="s">
        <v>1208</v>
      </c>
      <c r="E20" s="6"/>
      <c r="F20" s="5" t="s">
        <v>101</v>
      </c>
      <c r="G20" s="7" t="s">
        <v>1343</v>
      </c>
      <c r="H20" s="8"/>
      <c r="I20" s="8"/>
      <c r="J20" s="15">
        <f t="shared" si="0"/>
        <v>0</v>
      </c>
      <c r="K20" s="7"/>
    </row>
    <row r="21" ht="115.5" customHeight="1" spans="1:11">
      <c r="A21" s="5">
        <v>15</v>
      </c>
      <c r="B21" s="6" t="s">
        <v>156</v>
      </c>
      <c r="C21" s="6" t="s">
        <v>1210</v>
      </c>
      <c r="D21" s="6" t="s">
        <v>1208</v>
      </c>
      <c r="E21" s="6"/>
      <c r="F21" s="5" t="s">
        <v>101</v>
      </c>
      <c r="G21" s="7" t="s">
        <v>521</v>
      </c>
      <c r="H21" s="8"/>
      <c r="I21" s="8"/>
      <c r="J21" s="15">
        <f t="shared" si="0"/>
        <v>0</v>
      </c>
      <c r="K21" s="7"/>
    </row>
    <row r="22" ht="126.75" customHeight="1" spans="1:11">
      <c r="A22" s="5">
        <v>16</v>
      </c>
      <c r="B22" s="6" t="s">
        <v>128</v>
      </c>
      <c r="C22" s="6" t="s">
        <v>232</v>
      </c>
      <c r="D22" s="6" t="s">
        <v>1344</v>
      </c>
      <c r="E22" s="6"/>
      <c r="F22" s="5" t="s">
        <v>101</v>
      </c>
      <c r="G22" s="7" t="s">
        <v>1212</v>
      </c>
      <c r="H22" s="8"/>
      <c r="I22" s="8"/>
      <c r="J22" s="15">
        <f t="shared" si="0"/>
        <v>0</v>
      </c>
      <c r="K22" s="7"/>
    </row>
    <row r="23" ht="126.75" customHeight="1" spans="1:11">
      <c r="A23" s="5">
        <v>17</v>
      </c>
      <c r="B23" s="6" t="s">
        <v>231</v>
      </c>
      <c r="C23" s="6" t="s">
        <v>232</v>
      </c>
      <c r="D23" s="6" t="s">
        <v>1345</v>
      </c>
      <c r="E23" s="6"/>
      <c r="F23" s="5" t="s">
        <v>101</v>
      </c>
      <c r="G23" s="7" t="s">
        <v>1217</v>
      </c>
      <c r="H23" s="8"/>
      <c r="I23" s="8"/>
      <c r="J23" s="15">
        <f t="shared" si="0"/>
        <v>0</v>
      </c>
      <c r="K23" s="7"/>
    </row>
    <row r="24" ht="126.75" customHeight="1" spans="1:11">
      <c r="A24" s="5">
        <v>18</v>
      </c>
      <c r="B24" s="6" t="s">
        <v>224</v>
      </c>
      <c r="C24" s="6" t="s">
        <v>225</v>
      </c>
      <c r="D24" s="6" t="s">
        <v>1346</v>
      </c>
      <c r="E24" s="6"/>
      <c r="F24" s="5" t="s">
        <v>101</v>
      </c>
      <c r="G24" s="7" t="s">
        <v>1347</v>
      </c>
      <c r="H24" s="8"/>
      <c r="I24" s="8"/>
      <c r="J24" s="15">
        <f t="shared" si="0"/>
        <v>0</v>
      </c>
      <c r="K24" s="7"/>
    </row>
    <row r="25" ht="126.75" customHeight="1" spans="1:11">
      <c r="A25" s="5">
        <v>19</v>
      </c>
      <c r="B25" s="6" t="s">
        <v>228</v>
      </c>
      <c r="C25" s="6" t="s">
        <v>225</v>
      </c>
      <c r="D25" s="6" t="s">
        <v>1348</v>
      </c>
      <c r="E25" s="6"/>
      <c r="F25" s="5" t="s">
        <v>101</v>
      </c>
      <c r="G25" s="7" t="s">
        <v>1349</v>
      </c>
      <c r="H25" s="8"/>
      <c r="I25" s="8"/>
      <c r="J25" s="15">
        <f t="shared" si="0"/>
        <v>0</v>
      </c>
      <c r="K25" s="7"/>
    </row>
    <row r="26" ht="115.5" customHeight="1" spans="1:11">
      <c r="A26" s="5">
        <v>20</v>
      </c>
      <c r="B26" s="6" t="s">
        <v>234</v>
      </c>
      <c r="C26" s="6" t="s">
        <v>235</v>
      </c>
      <c r="D26" s="6" t="s">
        <v>1350</v>
      </c>
      <c r="E26" s="6"/>
      <c r="F26" s="5" t="s">
        <v>101</v>
      </c>
      <c r="G26" s="7" t="s">
        <v>1351</v>
      </c>
      <c r="H26" s="8"/>
      <c r="I26" s="8"/>
      <c r="J26" s="15">
        <f t="shared" si="0"/>
        <v>0</v>
      </c>
      <c r="K26" s="7"/>
    </row>
    <row r="27" ht="115.5" customHeight="1" spans="1:11">
      <c r="A27" s="5">
        <v>21</v>
      </c>
      <c r="B27" s="6" t="s">
        <v>509</v>
      </c>
      <c r="C27" s="6" t="s">
        <v>510</v>
      </c>
      <c r="D27" s="6" t="s">
        <v>1352</v>
      </c>
      <c r="E27" s="6"/>
      <c r="F27" s="5" t="s">
        <v>1226</v>
      </c>
      <c r="G27" s="7" t="s">
        <v>1353</v>
      </c>
      <c r="H27" s="8"/>
      <c r="I27" s="8"/>
      <c r="J27" s="15">
        <f t="shared" si="0"/>
        <v>0</v>
      </c>
      <c r="K27" s="7"/>
    </row>
    <row r="28" ht="59.25" customHeight="1" spans="1:11">
      <c r="A28" s="5">
        <v>22</v>
      </c>
      <c r="B28" s="6" t="s">
        <v>179</v>
      </c>
      <c r="C28" s="6" t="s">
        <v>180</v>
      </c>
      <c r="D28" s="6" t="s">
        <v>1228</v>
      </c>
      <c r="E28" s="6"/>
      <c r="F28" s="5" t="s">
        <v>182</v>
      </c>
      <c r="G28" s="7" t="s">
        <v>1354</v>
      </c>
      <c r="H28" s="8"/>
      <c r="I28" s="8"/>
      <c r="J28" s="15">
        <f t="shared" si="0"/>
        <v>0</v>
      </c>
      <c r="K28" s="7"/>
    </row>
    <row r="29" ht="59.25" customHeight="1" spans="1:11">
      <c r="A29" s="5">
        <v>23</v>
      </c>
      <c r="B29" s="6" t="s">
        <v>184</v>
      </c>
      <c r="C29" s="6" t="s">
        <v>180</v>
      </c>
      <c r="D29" s="6" t="s">
        <v>1230</v>
      </c>
      <c r="E29" s="6"/>
      <c r="F29" s="5" t="s">
        <v>182</v>
      </c>
      <c r="G29" s="7" t="s">
        <v>1355</v>
      </c>
      <c r="H29" s="8"/>
      <c r="I29" s="8"/>
      <c r="J29" s="15">
        <f t="shared" si="0"/>
        <v>0</v>
      </c>
      <c r="K29" s="7"/>
    </row>
    <row r="30" ht="93" customHeight="1" spans="1:11">
      <c r="A30" s="5">
        <v>24</v>
      </c>
      <c r="B30" s="6" t="s">
        <v>187</v>
      </c>
      <c r="C30" s="6" t="s">
        <v>180</v>
      </c>
      <c r="D30" s="6" t="s">
        <v>188</v>
      </c>
      <c r="E30" s="6"/>
      <c r="F30" s="5" t="s">
        <v>182</v>
      </c>
      <c r="G30" s="7" t="s">
        <v>1356</v>
      </c>
      <c r="H30" s="8"/>
      <c r="I30" s="8"/>
      <c r="J30" s="15">
        <f t="shared" si="0"/>
        <v>0</v>
      </c>
      <c r="K30" s="7"/>
    </row>
    <row r="31" ht="93" customHeight="1" spans="1:11">
      <c r="A31" s="5">
        <v>25</v>
      </c>
      <c r="B31" s="6" t="s">
        <v>190</v>
      </c>
      <c r="C31" s="6" t="s">
        <v>180</v>
      </c>
      <c r="D31" s="6" t="s">
        <v>191</v>
      </c>
      <c r="E31" s="6"/>
      <c r="F31" s="5" t="s">
        <v>182</v>
      </c>
      <c r="G31" s="7" t="s">
        <v>1357</v>
      </c>
      <c r="H31" s="8"/>
      <c r="I31" s="8"/>
      <c r="J31" s="15">
        <f t="shared" si="0"/>
        <v>0</v>
      </c>
      <c r="K31" s="7"/>
    </row>
    <row r="32" ht="59.25" customHeight="1" spans="1:11">
      <c r="A32" s="5">
        <v>26</v>
      </c>
      <c r="B32" s="6" t="s">
        <v>193</v>
      </c>
      <c r="C32" s="6" t="s">
        <v>180</v>
      </c>
      <c r="D32" s="6" t="s">
        <v>194</v>
      </c>
      <c r="E32" s="6"/>
      <c r="F32" s="5" t="s">
        <v>182</v>
      </c>
      <c r="G32" s="7" t="s">
        <v>1358</v>
      </c>
      <c r="H32" s="8"/>
      <c r="I32" s="8"/>
      <c r="J32" s="15">
        <f t="shared" si="0"/>
        <v>0</v>
      </c>
      <c r="K32" s="7"/>
    </row>
    <row r="33" ht="59.25" customHeight="1" spans="1:11">
      <c r="A33" s="5">
        <v>27</v>
      </c>
      <c r="B33" s="6" t="s">
        <v>196</v>
      </c>
      <c r="C33" s="6" t="s">
        <v>180</v>
      </c>
      <c r="D33" s="6" t="s">
        <v>197</v>
      </c>
      <c r="E33" s="6"/>
      <c r="F33" s="5" t="s">
        <v>182</v>
      </c>
      <c r="G33" s="7" t="s">
        <v>1359</v>
      </c>
      <c r="H33" s="8"/>
      <c r="I33" s="8"/>
      <c r="J33" s="15">
        <f t="shared" si="0"/>
        <v>0</v>
      </c>
      <c r="K33" s="7"/>
    </row>
    <row r="34" ht="59.25" customHeight="1" spans="1:11">
      <c r="A34" s="5">
        <v>28</v>
      </c>
      <c r="B34" s="6" t="s">
        <v>199</v>
      </c>
      <c r="C34" s="6" t="s">
        <v>180</v>
      </c>
      <c r="D34" s="6" t="s">
        <v>200</v>
      </c>
      <c r="E34" s="6"/>
      <c r="F34" s="5" t="s">
        <v>182</v>
      </c>
      <c r="G34" s="7" t="s">
        <v>1360</v>
      </c>
      <c r="H34" s="8"/>
      <c r="I34" s="8"/>
      <c r="J34" s="15">
        <f t="shared" si="0"/>
        <v>0</v>
      </c>
      <c r="K34" s="7"/>
    </row>
    <row r="35" ht="48" customHeight="1" spans="1:11">
      <c r="A35" s="5">
        <v>29</v>
      </c>
      <c r="B35" s="6" t="s">
        <v>526</v>
      </c>
      <c r="C35" s="6" t="s">
        <v>527</v>
      </c>
      <c r="D35" s="6" t="s">
        <v>528</v>
      </c>
      <c r="E35" s="6"/>
      <c r="F35" s="5" t="s">
        <v>456</v>
      </c>
      <c r="G35" s="7" t="s">
        <v>32</v>
      </c>
      <c r="H35" s="8"/>
      <c r="I35" s="8"/>
      <c r="J35" s="15">
        <f t="shared" si="0"/>
        <v>0</v>
      </c>
      <c r="K35" s="7"/>
    </row>
    <row r="36" ht="104.25" customHeight="1" spans="1:11">
      <c r="A36" s="5">
        <v>30</v>
      </c>
      <c r="B36" s="6" t="s">
        <v>113</v>
      </c>
      <c r="C36" s="6" t="s">
        <v>114</v>
      </c>
      <c r="D36" s="6" t="s">
        <v>1185</v>
      </c>
      <c r="E36" s="6"/>
      <c r="F36" s="5" t="s">
        <v>101</v>
      </c>
      <c r="G36" s="7" t="s">
        <v>1361</v>
      </c>
      <c r="H36" s="8"/>
      <c r="I36" s="8"/>
      <c r="J36" s="15">
        <f t="shared" si="0"/>
        <v>0</v>
      </c>
      <c r="K36" s="7"/>
    </row>
    <row r="37" ht="81.75" customHeight="1" spans="1:11">
      <c r="A37" s="5">
        <v>31</v>
      </c>
      <c r="B37" s="6" t="s">
        <v>1362</v>
      </c>
      <c r="C37" s="6" t="s">
        <v>114</v>
      </c>
      <c r="D37" s="6" t="s">
        <v>1363</v>
      </c>
      <c r="E37" s="6"/>
      <c r="F37" s="5" t="s">
        <v>101</v>
      </c>
      <c r="G37" s="7" t="s">
        <v>592</v>
      </c>
      <c r="H37" s="8"/>
      <c r="I37" s="8"/>
      <c r="J37" s="15">
        <f t="shared" si="0"/>
        <v>0</v>
      </c>
      <c r="K37" s="7"/>
    </row>
    <row r="38" ht="93" customHeight="1" spans="1:11">
      <c r="A38" s="5">
        <v>32</v>
      </c>
      <c r="B38" s="6" t="s">
        <v>206</v>
      </c>
      <c r="C38" s="6" t="s">
        <v>207</v>
      </c>
      <c r="D38" s="6" t="s">
        <v>1364</v>
      </c>
      <c r="E38" s="6"/>
      <c r="F38" s="5" t="s">
        <v>101</v>
      </c>
      <c r="G38" s="7" t="s">
        <v>1365</v>
      </c>
      <c r="H38" s="8"/>
      <c r="I38" s="8"/>
      <c r="J38" s="15">
        <f t="shared" si="0"/>
        <v>0</v>
      </c>
      <c r="K38" s="7"/>
    </row>
    <row r="39" ht="70.5" customHeight="1" spans="1:11">
      <c r="A39" s="5">
        <v>33</v>
      </c>
      <c r="B39" s="6" t="s">
        <v>202</v>
      </c>
      <c r="C39" s="6" t="s">
        <v>203</v>
      </c>
      <c r="D39" s="6" t="s">
        <v>1366</v>
      </c>
      <c r="E39" s="6"/>
      <c r="F39" s="5" t="s">
        <v>101</v>
      </c>
      <c r="G39" s="7" t="s">
        <v>1367</v>
      </c>
      <c r="H39" s="8"/>
      <c r="I39" s="8"/>
      <c r="J39" s="15">
        <f t="shared" si="0"/>
        <v>0</v>
      </c>
      <c r="K39" s="7"/>
    </row>
    <row r="40" ht="93" customHeight="1" spans="1:11">
      <c r="A40" s="5">
        <v>34</v>
      </c>
      <c r="B40" s="6" t="s">
        <v>1239</v>
      </c>
      <c r="C40" s="6" t="s">
        <v>1240</v>
      </c>
      <c r="D40" s="6" t="s">
        <v>1368</v>
      </c>
      <c r="E40" s="6"/>
      <c r="F40" s="5" t="s">
        <v>370</v>
      </c>
      <c r="G40" s="7" t="s">
        <v>7</v>
      </c>
      <c r="H40" s="8"/>
      <c r="I40" s="8"/>
      <c r="J40" s="15">
        <f t="shared" ref="J40:J60" si="1">IF(G40&lt;&gt;0,ROUND(G40*ROUND(H40,2),2),"")</f>
        <v>0</v>
      </c>
      <c r="K40" s="7"/>
    </row>
    <row r="41" ht="59.25" customHeight="1" spans="1:11">
      <c r="A41" s="5">
        <v>35</v>
      </c>
      <c r="B41" s="6" t="s">
        <v>393</v>
      </c>
      <c r="C41" s="6" t="s">
        <v>394</v>
      </c>
      <c r="D41" s="6" t="s">
        <v>1369</v>
      </c>
      <c r="E41" s="6"/>
      <c r="F41" s="5" t="s">
        <v>96</v>
      </c>
      <c r="G41" s="7" t="s">
        <v>477</v>
      </c>
      <c r="H41" s="8"/>
      <c r="I41" s="8"/>
      <c r="J41" s="15">
        <f t="shared" si="1"/>
        <v>0</v>
      </c>
      <c r="K41" s="7"/>
    </row>
    <row r="42" ht="228" customHeight="1" spans="1:11">
      <c r="A42" s="5">
        <v>36</v>
      </c>
      <c r="B42" s="6" t="s">
        <v>429</v>
      </c>
      <c r="C42" s="6" t="s">
        <v>430</v>
      </c>
      <c r="D42" s="6" t="s">
        <v>1370</v>
      </c>
      <c r="E42" s="6"/>
      <c r="F42" s="5" t="s">
        <v>96</v>
      </c>
      <c r="G42" s="7" t="s">
        <v>1371</v>
      </c>
      <c r="H42" s="8"/>
      <c r="I42" s="8"/>
      <c r="J42" s="15">
        <f t="shared" si="1"/>
        <v>0</v>
      </c>
      <c r="K42" s="7"/>
    </row>
    <row r="43" ht="93" customHeight="1" spans="1:11">
      <c r="A43" s="5">
        <v>37</v>
      </c>
      <c r="B43" s="6" t="s">
        <v>445</v>
      </c>
      <c r="C43" s="6" t="s">
        <v>446</v>
      </c>
      <c r="D43" s="6" t="s">
        <v>1372</v>
      </c>
      <c r="E43" s="6"/>
      <c r="F43" s="5" t="s">
        <v>333</v>
      </c>
      <c r="G43" s="7" t="s">
        <v>964</v>
      </c>
      <c r="H43" s="8"/>
      <c r="I43" s="8"/>
      <c r="J43" s="15">
        <f t="shared" si="1"/>
        <v>0</v>
      </c>
      <c r="K43" s="7"/>
    </row>
    <row r="44" ht="48" customHeight="1" spans="1:11">
      <c r="A44" s="5">
        <v>38</v>
      </c>
      <c r="B44" s="6" t="s">
        <v>1248</v>
      </c>
      <c r="C44" s="6" t="s">
        <v>1249</v>
      </c>
      <c r="D44" s="6" t="s">
        <v>1250</v>
      </c>
      <c r="E44" s="6"/>
      <c r="F44" s="5" t="s">
        <v>96</v>
      </c>
      <c r="G44" s="7" t="s">
        <v>1373</v>
      </c>
      <c r="H44" s="8"/>
      <c r="I44" s="8"/>
      <c r="J44" s="15">
        <f t="shared" si="1"/>
        <v>0</v>
      </c>
      <c r="K44" s="7"/>
    </row>
    <row r="45" ht="104.25" customHeight="1" spans="1:11">
      <c r="A45" s="5">
        <v>39</v>
      </c>
      <c r="B45" s="6" t="s">
        <v>433</v>
      </c>
      <c r="C45" s="6" t="s">
        <v>434</v>
      </c>
      <c r="D45" s="6" t="s">
        <v>1256</v>
      </c>
      <c r="E45" s="6"/>
      <c r="F45" s="5" t="s">
        <v>96</v>
      </c>
      <c r="G45" s="7" t="s">
        <v>1374</v>
      </c>
      <c r="H45" s="8"/>
      <c r="I45" s="8"/>
      <c r="J45" s="15">
        <f t="shared" si="1"/>
        <v>0</v>
      </c>
      <c r="K45" s="7"/>
    </row>
    <row r="46" ht="104.25" customHeight="1" spans="1:11">
      <c r="A46" s="5">
        <v>40</v>
      </c>
      <c r="B46" s="6" t="s">
        <v>293</v>
      </c>
      <c r="C46" s="6" t="s">
        <v>1257</v>
      </c>
      <c r="D46" s="6" t="s">
        <v>1258</v>
      </c>
      <c r="E46" s="6"/>
      <c r="F46" s="5" t="s">
        <v>96</v>
      </c>
      <c r="G46" s="7" t="s">
        <v>1375</v>
      </c>
      <c r="H46" s="8"/>
      <c r="I46" s="8"/>
      <c r="J46" s="15">
        <f t="shared" si="1"/>
        <v>0</v>
      </c>
      <c r="K46" s="7"/>
    </row>
    <row r="47" ht="149.25" customHeight="1" spans="1:11">
      <c r="A47" s="5">
        <v>41</v>
      </c>
      <c r="B47" s="6" t="s">
        <v>240</v>
      </c>
      <c r="C47" s="6" t="s">
        <v>241</v>
      </c>
      <c r="D47" s="6" t="s">
        <v>1376</v>
      </c>
      <c r="E47" s="6"/>
      <c r="F47" s="5" t="s">
        <v>96</v>
      </c>
      <c r="G47" s="7" t="s">
        <v>1377</v>
      </c>
      <c r="H47" s="8"/>
      <c r="I47" s="8"/>
      <c r="J47" s="15">
        <f t="shared" si="1"/>
        <v>0</v>
      </c>
      <c r="K47" s="7"/>
    </row>
    <row r="48" ht="93" customHeight="1" spans="1:11">
      <c r="A48" s="5">
        <v>42</v>
      </c>
      <c r="B48" s="6" t="s">
        <v>282</v>
      </c>
      <c r="C48" s="6" t="s">
        <v>283</v>
      </c>
      <c r="D48" s="6" t="s">
        <v>1378</v>
      </c>
      <c r="E48" s="6"/>
      <c r="F48" s="5" t="s">
        <v>96</v>
      </c>
      <c r="G48" s="7" t="s">
        <v>1379</v>
      </c>
      <c r="H48" s="8"/>
      <c r="I48" s="8"/>
      <c r="J48" s="15">
        <f t="shared" si="1"/>
        <v>0</v>
      </c>
      <c r="K48" s="7"/>
    </row>
    <row r="49" ht="104.25" customHeight="1" spans="1:11">
      <c r="A49" s="5">
        <v>43</v>
      </c>
      <c r="B49" s="6" t="s">
        <v>289</v>
      </c>
      <c r="C49" s="6" t="s">
        <v>290</v>
      </c>
      <c r="D49" s="6" t="s">
        <v>1267</v>
      </c>
      <c r="E49" s="6"/>
      <c r="F49" s="5" t="s">
        <v>96</v>
      </c>
      <c r="G49" s="7" t="s">
        <v>1379</v>
      </c>
      <c r="H49" s="8"/>
      <c r="I49" s="8"/>
      <c r="J49" s="15">
        <f t="shared" si="1"/>
        <v>0</v>
      </c>
      <c r="K49" s="7"/>
    </row>
    <row r="50" ht="81.75" customHeight="1" spans="1:11">
      <c r="A50" s="5">
        <v>44</v>
      </c>
      <c r="B50" s="6" t="s">
        <v>357</v>
      </c>
      <c r="C50" s="6" t="s">
        <v>358</v>
      </c>
      <c r="D50" s="6" t="s">
        <v>1265</v>
      </c>
      <c r="E50" s="6"/>
      <c r="F50" s="5" t="s">
        <v>96</v>
      </c>
      <c r="G50" s="7" t="s">
        <v>1380</v>
      </c>
      <c r="H50" s="8"/>
      <c r="I50" s="8"/>
      <c r="J50" s="15">
        <f t="shared" si="1"/>
        <v>0</v>
      </c>
      <c r="K50" s="7"/>
    </row>
    <row r="51" ht="104.25" customHeight="1" spans="1:11">
      <c r="A51" s="5">
        <v>45</v>
      </c>
      <c r="B51" s="6" t="s">
        <v>297</v>
      </c>
      <c r="C51" s="6" t="s">
        <v>298</v>
      </c>
      <c r="D51" s="6" t="s">
        <v>1267</v>
      </c>
      <c r="E51" s="6"/>
      <c r="F51" s="5" t="s">
        <v>96</v>
      </c>
      <c r="G51" s="7" t="s">
        <v>1380</v>
      </c>
      <c r="H51" s="8"/>
      <c r="I51" s="8"/>
      <c r="J51" s="15">
        <f t="shared" si="1"/>
        <v>0</v>
      </c>
      <c r="K51" s="7"/>
    </row>
    <row r="52" ht="149.25" customHeight="1" spans="1:11">
      <c r="A52" s="5">
        <v>46</v>
      </c>
      <c r="B52" s="6" t="s">
        <v>270</v>
      </c>
      <c r="C52" s="6" t="s">
        <v>271</v>
      </c>
      <c r="D52" s="6" t="s">
        <v>272</v>
      </c>
      <c r="E52" s="6"/>
      <c r="F52" s="5" t="s">
        <v>96</v>
      </c>
      <c r="G52" s="7" t="s">
        <v>1381</v>
      </c>
      <c r="H52" s="8"/>
      <c r="I52" s="8"/>
      <c r="J52" s="15">
        <f t="shared" si="1"/>
        <v>0</v>
      </c>
      <c r="K52" s="7"/>
    </row>
    <row r="53" ht="160.5" customHeight="1" spans="1:11">
      <c r="A53" s="5">
        <v>47</v>
      </c>
      <c r="B53" s="6" t="s">
        <v>320</v>
      </c>
      <c r="C53" s="6" t="s">
        <v>321</v>
      </c>
      <c r="D53" s="6" t="s">
        <v>1269</v>
      </c>
      <c r="E53" s="6"/>
      <c r="F53" s="5" t="s">
        <v>96</v>
      </c>
      <c r="G53" s="7" t="s">
        <v>1382</v>
      </c>
      <c r="H53" s="8"/>
      <c r="I53" s="8"/>
      <c r="J53" s="15">
        <f t="shared" si="1"/>
        <v>0</v>
      </c>
      <c r="K53" s="7"/>
    </row>
    <row r="54" ht="126.75" customHeight="1" spans="1:11">
      <c r="A54" s="5">
        <v>48</v>
      </c>
      <c r="B54" s="6" t="s">
        <v>1275</v>
      </c>
      <c r="C54" s="6" t="s">
        <v>1272</v>
      </c>
      <c r="D54" s="6" t="s">
        <v>1273</v>
      </c>
      <c r="E54" s="6"/>
      <c r="F54" s="5" t="s">
        <v>96</v>
      </c>
      <c r="G54" s="7" t="s">
        <v>1383</v>
      </c>
      <c r="H54" s="8"/>
      <c r="I54" s="8"/>
      <c r="J54" s="15">
        <f t="shared" si="1"/>
        <v>0</v>
      </c>
      <c r="K54" s="7"/>
    </row>
    <row r="55" ht="138" customHeight="1" spans="1:11">
      <c r="A55" s="5">
        <v>49</v>
      </c>
      <c r="B55" s="6" t="s">
        <v>1271</v>
      </c>
      <c r="C55" s="6" t="s">
        <v>1276</v>
      </c>
      <c r="D55" s="6" t="s">
        <v>1277</v>
      </c>
      <c r="E55" s="6"/>
      <c r="F55" s="5" t="s">
        <v>96</v>
      </c>
      <c r="G55" s="7" t="s">
        <v>1383</v>
      </c>
      <c r="H55" s="8"/>
      <c r="I55" s="8"/>
      <c r="J55" s="15">
        <f t="shared" si="1"/>
        <v>0</v>
      </c>
      <c r="K55" s="7"/>
    </row>
    <row r="56" ht="138" customHeight="1" spans="1:11">
      <c r="A56" s="5">
        <v>50</v>
      </c>
      <c r="B56" s="6" t="s">
        <v>474</v>
      </c>
      <c r="C56" s="6" t="s">
        <v>479</v>
      </c>
      <c r="D56" s="6" t="s">
        <v>480</v>
      </c>
      <c r="E56" s="6"/>
      <c r="F56" s="5" t="s">
        <v>96</v>
      </c>
      <c r="G56" s="7" t="s">
        <v>1384</v>
      </c>
      <c r="H56" s="8"/>
      <c r="I56" s="8"/>
      <c r="J56" s="15">
        <f t="shared" si="1"/>
        <v>0</v>
      </c>
      <c r="K56" s="7"/>
    </row>
    <row r="57" ht="138" customHeight="1" spans="1:11">
      <c r="A57" s="5">
        <v>51</v>
      </c>
      <c r="B57" s="6" t="s">
        <v>466</v>
      </c>
      <c r="C57" s="6" t="s">
        <v>1385</v>
      </c>
      <c r="D57" s="6" t="s">
        <v>1386</v>
      </c>
      <c r="E57" s="6"/>
      <c r="F57" s="5" t="s">
        <v>96</v>
      </c>
      <c r="G57" s="7" t="s">
        <v>1387</v>
      </c>
      <c r="H57" s="8"/>
      <c r="I57" s="8"/>
      <c r="J57" s="15">
        <f t="shared" si="1"/>
        <v>0</v>
      </c>
      <c r="K57" s="7"/>
    </row>
    <row r="58" ht="138" customHeight="1" spans="1:11">
      <c r="A58" s="5">
        <v>52</v>
      </c>
      <c r="B58" s="6" t="s">
        <v>470</v>
      </c>
      <c r="C58" s="6" t="s">
        <v>1388</v>
      </c>
      <c r="D58" s="6" t="s">
        <v>1386</v>
      </c>
      <c r="E58" s="6"/>
      <c r="F58" s="5" t="s">
        <v>96</v>
      </c>
      <c r="G58" s="7" t="s">
        <v>1389</v>
      </c>
      <c r="H58" s="8"/>
      <c r="I58" s="8"/>
      <c r="J58" s="15">
        <f t="shared" si="1"/>
        <v>0</v>
      </c>
      <c r="K58" s="7"/>
    </row>
    <row r="59" ht="48" customHeight="1" spans="1:11">
      <c r="A59" s="5">
        <v>53</v>
      </c>
      <c r="B59" s="6" t="s">
        <v>1281</v>
      </c>
      <c r="C59" s="6" t="s">
        <v>1390</v>
      </c>
      <c r="D59" s="6" t="s">
        <v>1391</v>
      </c>
      <c r="E59" s="6"/>
      <c r="F59" s="5" t="s">
        <v>96</v>
      </c>
      <c r="G59" s="7" t="s">
        <v>1392</v>
      </c>
      <c r="H59" s="8"/>
      <c r="I59" s="8"/>
      <c r="J59" s="15">
        <f t="shared" si="1"/>
        <v>0</v>
      </c>
      <c r="K59" s="7"/>
    </row>
    <row r="60" ht="70.5" customHeight="1" spans="1:11">
      <c r="A60" s="5">
        <v>54</v>
      </c>
      <c r="B60" s="6" t="s">
        <v>529</v>
      </c>
      <c r="C60" s="6" t="s">
        <v>530</v>
      </c>
      <c r="D60" s="6" t="s">
        <v>1292</v>
      </c>
      <c r="E60" s="6"/>
      <c r="F60" s="5" t="s">
        <v>96</v>
      </c>
      <c r="G60" s="7" t="s">
        <v>1324</v>
      </c>
      <c r="H60" s="8"/>
      <c r="I60" s="8"/>
      <c r="J60" s="15">
        <f t="shared" si="1"/>
        <v>0</v>
      </c>
      <c r="K60" s="7"/>
    </row>
    <row r="61" ht="18" customHeight="1" spans="1:11">
      <c r="A61" s="4" t="s">
        <v>550</v>
      </c>
      <c r="B61" s="4"/>
      <c r="C61" s="4"/>
      <c r="D61" s="4"/>
      <c r="E61" s="4"/>
      <c r="F61" s="4"/>
      <c r="G61" s="4"/>
      <c r="H61" s="14"/>
      <c r="I61" s="14"/>
      <c r="J61" s="16">
        <f>SUM(J7:J60)</f>
        <v>0</v>
      </c>
      <c r="K61" s="7"/>
    </row>
    <row r="62" ht="17.25" customHeight="1" spans="1:11">
      <c r="A62" s="9"/>
      <c r="B62" s="9"/>
      <c r="C62" s="9"/>
      <c r="D62" s="9"/>
      <c r="E62" s="9"/>
      <c r="F62" s="9"/>
      <c r="G62" s="9"/>
      <c r="H62" s="17"/>
      <c r="I62" s="17"/>
      <c r="J62" s="17"/>
      <c r="K62" s="9"/>
    </row>
    <row r="63" ht="17.25" customHeight="1" spans="1:11">
      <c r="A63" s="9"/>
      <c r="B63" s="9"/>
      <c r="C63" s="9"/>
      <c r="D63" s="9"/>
      <c r="E63" s="10"/>
      <c r="F63" s="10"/>
      <c r="G63" s="10"/>
      <c r="H63" s="21"/>
      <c r="I63" s="19"/>
      <c r="J63" s="19"/>
      <c r="K63" s="18"/>
    </row>
  </sheetData>
  <sheetProtection password="C6EF" sheet="1" objects="1"/>
  <mergeCells count="125">
    <mergeCell ref="A1:K1"/>
    <mergeCell ref="A2:K2"/>
    <mergeCell ref="H3:K3"/>
    <mergeCell ref="A6:K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A61:I61"/>
    <mergeCell ref="A62:K62"/>
    <mergeCell ref="A63:D63"/>
    <mergeCell ref="E63:H63"/>
    <mergeCell ref="I63:K63"/>
    <mergeCell ref="A3:A5"/>
    <mergeCell ref="B3:B5"/>
    <mergeCell ref="C3:C5"/>
    <mergeCell ref="F3:F5"/>
    <mergeCell ref="G3:G5"/>
    <mergeCell ref="J4:J5"/>
    <mergeCell ref="D3:E5"/>
    <mergeCell ref="H4:I5"/>
  </mergeCells>
  <printOptions horizontalCentered="1"/>
  <pageMargins left="0.113888888888889" right="0.113888888888889" top="0.594444444444444" bottom="0" header="0.594444444444444" footer="0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【标表1】投标报价汇总表_(2009范本)</vt:lpstr>
      <vt:lpstr>【标表2】工程量清单表-100章</vt:lpstr>
      <vt:lpstr>【标表2】工程量清单表-办公楼建筑装饰 </vt:lpstr>
      <vt:lpstr>【标表2】工程量清单表-办公楼安装</vt:lpstr>
      <vt:lpstr>【标表2】工程量清单表-宿舍楼建筑装饰</vt:lpstr>
      <vt:lpstr>【标表2】工程量清单表-宿舍楼安装</vt:lpstr>
      <vt:lpstr>【标表2】工程量清单表-配电房建筑装饰</vt:lpstr>
      <vt:lpstr>【标表2】工程量清单表-配电房安装</vt:lpstr>
      <vt:lpstr>【标表2】工程量清单表-水泵房建筑装饰</vt:lpstr>
      <vt:lpstr>【标表2】工程量清单表-水泵房安装</vt:lpstr>
      <vt:lpstr>【标表2】工程量清单表-门卫房建筑装饰</vt:lpstr>
      <vt:lpstr>【标表2】工程量清单表-门卫房安装</vt:lpstr>
      <vt:lpstr>【标表2】工程量清单表-大门建筑装饰</vt:lpstr>
      <vt:lpstr>【标表2】工程量清单表-收费大棚建筑装饰</vt:lpstr>
      <vt:lpstr>【标表2】工程量清单表-收费大棚及地下通道安装</vt:lpstr>
      <vt:lpstr>【标表2】工程量清单表-地下通道建筑装饰</vt:lpstr>
      <vt:lpstr>【标表2】工程量清单表-室外工程土建</vt:lpstr>
      <vt:lpstr>【标表2】工程量清单表-室外工程绿化</vt:lpstr>
      <vt:lpstr>【标表2】工程量清单表-室外工程安装</vt:lpstr>
      <vt:lpstr>【标表2】工程量清单表-超限检测用房建筑装饰</vt:lpstr>
      <vt:lpstr>【标表2】工程量清单表-超限检测用房安装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hehe</cp:lastModifiedBy>
  <dcterms:created xsi:type="dcterms:W3CDTF">2019-11-18T10:14:00Z</dcterms:created>
  <dcterms:modified xsi:type="dcterms:W3CDTF">2019-12-12T09:55:19Z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