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tabRatio="758"/>
  </bookViews>
  <sheets>
    <sheet name="【标表1】投标报价汇总表_(2009范本)" sheetId="1" r:id="rId1"/>
    <sheet name="工程量清单表" sheetId="3" r:id="rId2"/>
    <sheet name="10kv工程量清单" sheetId="2" r:id="rId3"/>
  </sheets>
  <definedNames>
    <definedName name="_xlnm.Print_Area" localSheetId="0">'【标表1】投标报价汇总表_(2009范本)'!$A$1:$G$21</definedName>
    <definedName name="_xlnm.Print_Titles" localSheetId="2">'10kv工程量清单'!$1:$5</definedName>
    <definedName name="_xlnm.Print_Area" localSheetId="1">工程量清单表!$A$1:$K$253</definedName>
  </definedNames>
  <calcPr calcId="144525"/>
</workbook>
</file>

<file path=xl/sharedStrings.xml><?xml version="1.0" encoding="utf-8"?>
<sst xmlns="http://schemas.openxmlformats.org/spreadsheetml/2006/main" count="513">
  <si>
    <t/>
  </si>
  <si>
    <t>投标报价汇总表</t>
  </si>
  <si>
    <t>合同段：国道310中牟境改建工程机电工程</t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</si>
  <si>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</si>
  <si>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</si>
  <si>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</si>
  <si>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</si>
  <si>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</si>
  <si>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</si>
  <si>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</si>
  <si>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  总    则</t>
  </si>
  <si>
    <t>2</t>
  </si>
  <si>
    <t>800</t>
  </si>
  <si>
    <t xml:space="preserve">  监控系统</t>
  </si>
  <si>
    <t>3</t>
  </si>
  <si>
    <t>1000</t>
  </si>
  <si>
    <t xml:space="preserve">  通信系统</t>
  </si>
  <si>
    <t>4</t>
  </si>
  <si>
    <t>1100</t>
  </si>
  <si>
    <t xml:space="preserve">  供配电系统</t>
  </si>
  <si>
    <t>5</t>
  </si>
  <si>
    <t>1200</t>
  </si>
  <si>
    <t xml:space="preserve">  照明系统</t>
  </si>
  <si>
    <t>6</t>
  </si>
  <si>
    <t>1500</t>
  </si>
  <si>
    <t xml:space="preserve"> 10KV外接</t>
  </si>
  <si>
    <t>7</t>
  </si>
  <si>
    <t>第100章至第1500章合计</t>
  </si>
  <si>
    <t>8</t>
  </si>
  <si>
    <t>已包含在清单合计中的材料、工程设备、专业工程暂估价合计</t>
  </si>
  <si>
    <t>9</t>
  </si>
  <si>
    <t>清单合计减去材料、工程设备、专业工程暂估价合计</t>
  </si>
  <si>
    <t>10</t>
  </si>
  <si>
    <t>创优基金（200章-1500章）*1.5%</t>
  </si>
  <si>
    <t>11</t>
  </si>
  <si>
    <t>不可预见费</t>
  </si>
  <si>
    <t>12</t>
  </si>
  <si>
    <t>评标价</t>
  </si>
  <si>
    <t>13</t>
  </si>
  <si>
    <t>投标报价</t>
  </si>
  <si>
    <t>清单   第 1 页</t>
  </si>
  <si>
    <t>共 1 页</t>
  </si>
  <si>
    <t>工程量清单表</t>
  </si>
  <si>
    <t>标表2</t>
  </si>
  <si>
    <t>第100章    总    则</t>
  </si>
  <si>
    <t>子目号</t>
  </si>
  <si>
    <t>子目名称</t>
  </si>
  <si>
    <t>单位</t>
  </si>
  <si>
    <t>数量</t>
  </si>
  <si>
    <t>单价</t>
  </si>
  <si>
    <t>合价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</si>
  <si>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</si>
  <si>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</si>
  <si>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</si>
  <si>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</si>
  <si>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</si>
  <si>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</si>
  <si>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</si>
  <si>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102-1</t>
  </si>
  <si>
    <t>竣工文件</t>
  </si>
  <si>
    <t>102-2</t>
  </si>
  <si>
    <t>施工环保费（含扬尘污染防治费）</t>
  </si>
  <si>
    <t>102-3</t>
  </si>
  <si>
    <t>安全生产费</t>
  </si>
  <si>
    <t>102-5</t>
  </si>
  <si>
    <t>保通费（暂估价）</t>
  </si>
  <si>
    <t>103-5</t>
  </si>
  <si>
    <t>供水与排污设施</t>
  </si>
  <si>
    <t>104-1</t>
  </si>
  <si>
    <t>承包人驻地建设</t>
  </si>
  <si>
    <t>107-1</t>
  </si>
  <si>
    <t>联合设计</t>
  </si>
  <si>
    <t>第100章  合计   人民币</t>
  </si>
  <si>
    <t>元</t>
  </si>
  <si>
    <t>共 7 页</t>
  </si>
  <si>
    <t>第800章  监控系统</t>
  </si>
  <si>
    <t>800-1</t>
  </si>
  <si>
    <t>监控分中心设备</t>
  </si>
  <si>
    <t>800-1-1</t>
  </si>
  <si>
    <t>服务器</t>
  </si>
  <si>
    <t>800-1-1-1</t>
  </si>
  <si>
    <t>双机热备份服务器</t>
  </si>
  <si>
    <t>套</t>
  </si>
  <si>
    <t>800-1-1-2</t>
  </si>
  <si>
    <t>流媒体服务器</t>
  </si>
  <si>
    <t>台</t>
  </si>
  <si>
    <t>800-1-4</t>
  </si>
  <si>
    <t>工作站</t>
  </si>
  <si>
    <t>800-1-2-1</t>
  </si>
  <si>
    <t>交通监控管理计算机</t>
  </si>
  <si>
    <t>800-1-2-2</t>
  </si>
  <si>
    <t>彩色图形计算机</t>
  </si>
  <si>
    <t>800-1-2-3</t>
  </si>
  <si>
    <t>信息查询计算机</t>
  </si>
  <si>
    <t>800-1-2-4</t>
  </si>
  <si>
    <t>前置通信计算机</t>
  </si>
  <si>
    <t>800-1-2-5</t>
  </si>
  <si>
    <t>通信控制计算机</t>
  </si>
  <si>
    <t>800-1-7</t>
  </si>
  <si>
    <t>打印机</t>
  </si>
  <si>
    <t>800-1-7-1</t>
  </si>
  <si>
    <t>彩色激光打印机（可A3、A4幅面打印）</t>
  </si>
  <si>
    <t>800-1-7-3</t>
  </si>
  <si>
    <t>黑白激光打印机（可A3、A4幅面打印）</t>
  </si>
  <si>
    <t>800-1-8</t>
  </si>
  <si>
    <t>交换机</t>
  </si>
  <si>
    <t>800-1-8-1</t>
  </si>
  <si>
    <t>以太网交换机（24口）</t>
  </si>
  <si>
    <t>800-1-11</t>
  </si>
  <si>
    <t>视频控制矩阵</t>
  </si>
  <si>
    <t>800-1-11-5</t>
  </si>
  <si>
    <t>视频控制切换矩阵（32×16，含控制设备）</t>
  </si>
  <si>
    <t>800-1-12</t>
  </si>
  <si>
    <t>分配器</t>
  </si>
  <si>
    <t>800-1-12-2</t>
  </si>
  <si>
    <t>视频分配器（32入48出）</t>
  </si>
  <si>
    <t>800-1-13</t>
  </si>
  <si>
    <t>节点光端机</t>
  </si>
  <si>
    <t>800-1-13-2</t>
  </si>
  <si>
    <t>节点光端机（局端）</t>
  </si>
  <si>
    <t>800-1-14</t>
  </si>
  <si>
    <t>主监视器</t>
  </si>
  <si>
    <t>800-1-14-3</t>
  </si>
  <si>
    <t>主监视器（26'真彩液晶监视器）</t>
  </si>
  <si>
    <t>800-1-17</t>
  </si>
  <si>
    <t>拼接屏</t>
  </si>
  <si>
    <t>800-1-17-1</t>
  </si>
  <si>
    <t>多屏幕拼接控制器（含软件）</t>
  </si>
  <si>
    <t>800-1-17-7</t>
  </si>
  <si>
    <t>55"LED拼接屏</t>
  </si>
  <si>
    <t>块</t>
  </si>
  <si>
    <t>800-1-20</t>
  </si>
  <si>
    <t>数字硬盘录像机</t>
  </si>
  <si>
    <t>800-1-20-4</t>
  </si>
  <si>
    <t>数字硬盘录像机（32路）（含12T硬盘）</t>
  </si>
  <si>
    <t>800-1-23</t>
  </si>
  <si>
    <t>综合控制台</t>
  </si>
  <si>
    <t>800-2</t>
  </si>
  <si>
    <t>监控分中心附属设施</t>
  </si>
  <si>
    <t>800-2-1</t>
  </si>
  <si>
    <t>交流不间断电源(UPS)</t>
  </si>
  <si>
    <t>800-2-1-2</t>
  </si>
  <si>
    <t>三相UPS 30KVA</t>
  </si>
  <si>
    <t>800-2-4</t>
  </si>
  <si>
    <t>机柜</t>
  </si>
  <si>
    <t>800-3</t>
  </si>
  <si>
    <t>监控系统软件</t>
  </si>
  <si>
    <t>800-3-1</t>
  </si>
  <si>
    <t>系统软件</t>
  </si>
  <si>
    <t>800-3-1-2</t>
  </si>
  <si>
    <t>数据库软件</t>
  </si>
  <si>
    <t>800-3-1-3</t>
  </si>
  <si>
    <t>防病毒软件</t>
  </si>
  <si>
    <t>800-3-2</t>
  </si>
  <si>
    <t>应用软件</t>
  </si>
  <si>
    <t>800-3-2-1</t>
  </si>
  <si>
    <t>监控系统应用软件（暂估价）</t>
  </si>
  <si>
    <t>800-3-2-2</t>
  </si>
  <si>
    <t>交通地理信息系统（暂估价）</t>
  </si>
  <si>
    <t>800-4</t>
  </si>
  <si>
    <t>外场设备</t>
  </si>
  <si>
    <t>800-4-1</t>
  </si>
  <si>
    <t>车辆检测器</t>
  </si>
  <si>
    <t>800-4-1-1</t>
  </si>
  <si>
    <t>线圈式车辆检测器</t>
  </si>
  <si>
    <t>800-4-2</t>
  </si>
  <si>
    <t>环境检测设备</t>
  </si>
  <si>
    <t>清单   第 2 页</t>
  </si>
  <si>
    <t>800-4-2-1</t>
  </si>
  <si>
    <t>气象检测器：含杆、避雷针等</t>
  </si>
  <si>
    <t>800-4-3</t>
  </si>
  <si>
    <t>室外枪式遥控摄像机</t>
  </si>
  <si>
    <t>800-4-3-1</t>
  </si>
  <si>
    <t>枪式摄像机：含杆、接地系统等</t>
  </si>
  <si>
    <t>800-4-5</t>
  </si>
  <si>
    <t>门架式可变情报板</t>
  </si>
  <si>
    <t>800-4-5-4</t>
  </si>
  <si>
    <t>门架式可变情报板：1*1m(全彩）+1*10m(红绿双基色）</t>
  </si>
  <si>
    <t>800-4-8</t>
  </si>
  <si>
    <t>悬臂式可变信息标志</t>
  </si>
  <si>
    <t>800-4-8-1</t>
  </si>
  <si>
    <t>F型可变情报板：F型可变情报板）1.6m（H）×3.2m（W）（含显示板、控制器、机箱、立柱、基础(2.7m×2.2m×2.0m)、避雷针装置及安装附件）</t>
  </si>
  <si>
    <t>800-4-13</t>
  </si>
  <si>
    <t>800-4-13-2</t>
  </si>
  <si>
    <t>节点光端机（1路视频+1路反向数据）</t>
  </si>
  <si>
    <t>800-4-13-3</t>
  </si>
  <si>
    <t>节点光端机（2路数据）</t>
  </si>
  <si>
    <t>800-4-13-4</t>
  </si>
  <si>
    <t>节点光端机（1路数据）</t>
  </si>
  <si>
    <t>800-4-16</t>
  </si>
  <si>
    <t>太阳能黄闪灯：太阳能板+蓄电池供电(含立柱）</t>
  </si>
  <si>
    <t>800-5</t>
  </si>
  <si>
    <t>供电系统</t>
  </si>
  <si>
    <t>800-5-1</t>
  </si>
  <si>
    <t>太阳能供电系统</t>
  </si>
  <si>
    <t>800-5-1-1</t>
  </si>
  <si>
    <t>摄像机太阳能供电系统</t>
  </si>
  <si>
    <t>800-6</t>
  </si>
  <si>
    <t>光电缆工程</t>
  </si>
  <si>
    <t>800-6-1</t>
  </si>
  <si>
    <t>直埋VV22低压电缆</t>
  </si>
  <si>
    <t>800-6-1-1</t>
  </si>
  <si>
    <t>电力电缆：VV22-2×6</t>
  </si>
  <si>
    <t>米</t>
  </si>
  <si>
    <t>800-6-1-2</t>
  </si>
  <si>
    <t>电力电缆：VV22-2×10</t>
  </si>
  <si>
    <t>800-6-1-3</t>
  </si>
  <si>
    <t>电力电缆：VV22-2×16</t>
  </si>
  <si>
    <t>800-6-1-4</t>
  </si>
  <si>
    <t>电力电缆：VV22-2×25</t>
  </si>
  <si>
    <t>800-6-1-5</t>
  </si>
  <si>
    <t>电力电缆：VV22-2×35</t>
  </si>
  <si>
    <t>800-6-4</t>
  </si>
  <si>
    <t>视频线缆</t>
  </si>
  <si>
    <t>800-6-4-2</t>
  </si>
  <si>
    <t>SYV-75-5</t>
  </si>
  <si>
    <t>m</t>
  </si>
  <si>
    <t>800-6-13</t>
  </si>
  <si>
    <t>控制电缆：KVVP-19*1.5</t>
  </si>
  <si>
    <t>800-6-14</t>
  </si>
  <si>
    <t>接地极（热镀锌角钢）</t>
  </si>
  <si>
    <t>个</t>
  </si>
  <si>
    <t>800-6-15</t>
  </si>
  <si>
    <t>电力电缆分线箱</t>
  </si>
  <si>
    <t>800-6-16</t>
  </si>
  <si>
    <t>SDH网专线（包含SDH专线传输设备）（暂估价）</t>
  </si>
  <si>
    <t>处</t>
  </si>
  <si>
    <t>800-8</t>
  </si>
  <si>
    <t>养护工区安防系统</t>
  </si>
  <si>
    <t>800-8-1</t>
  </si>
  <si>
    <t>红外对射探头</t>
  </si>
  <si>
    <t>对</t>
  </si>
  <si>
    <t>800-8-2</t>
  </si>
  <si>
    <t>对射探头报警主机：含报警解码盒、警号、电源</t>
  </si>
  <si>
    <t>800-8-5</t>
  </si>
  <si>
    <t>摄像机</t>
  </si>
  <si>
    <t>800-8-5-1</t>
  </si>
  <si>
    <t>摄像机：球形摄像机</t>
  </si>
  <si>
    <t>800-8-5-2</t>
  </si>
  <si>
    <t>红外摄像机</t>
  </si>
  <si>
    <t>800-8-6</t>
  </si>
  <si>
    <t>视频分配器</t>
  </si>
  <si>
    <t>800-8-6-3</t>
  </si>
  <si>
    <t>视频分配器：32入48出</t>
  </si>
  <si>
    <t>800-8-7</t>
  </si>
  <si>
    <t>硬盘录像机</t>
  </si>
  <si>
    <t>800-8-7-1</t>
  </si>
  <si>
    <t>硬盘录像机：8路输入(含6T硬盘）</t>
  </si>
  <si>
    <t>800-8-8</t>
  </si>
  <si>
    <t>800-8-8-3</t>
  </si>
  <si>
    <t>视频控制矩阵：32路输入，16路输出；含控制键盘</t>
  </si>
  <si>
    <t>800-8-9</t>
  </si>
  <si>
    <t>26”液晶监视器</t>
  </si>
  <si>
    <t>800-8-10</t>
  </si>
  <si>
    <t>控制台</t>
  </si>
  <si>
    <t>800-8-12</t>
  </si>
  <si>
    <t>点对点光端机</t>
  </si>
  <si>
    <t>清单   第 3 页</t>
  </si>
  <si>
    <t>800-9</t>
  </si>
  <si>
    <t>停车区监控</t>
  </si>
  <si>
    <t>800-9-5</t>
  </si>
  <si>
    <t>800-9-5-1</t>
  </si>
  <si>
    <t>800-9-5-2</t>
  </si>
  <si>
    <t>800-9-6</t>
  </si>
  <si>
    <t>800-9-6-3</t>
  </si>
  <si>
    <t>800-9-7</t>
  </si>
  <si>
    <t>800-9-7-1</t>
  </si>
  <si>
    <t>800-9-8</t>
  </si>
  <si>
    <t>800-9-8-2</t>
  </si>
  <si>
    <t>视频控制矩阵：32*16，含控制键盘</t>
  </si>
  <si>
    <t>800-9-9</t>
  </si>
  <si>
    <t>800-9-10</t>
  </si>
  <si>
    <t>视频线：SYV-75-5</t>
  </si>
  <si>
    <t>800-9-11</t>
  </si>
  <si>
    <t>800-9-12</t>
  </si>
  <si>
    <t>光端机</t>
  </si>
  <si>
    <t>800-9-12-1</t>
  </si>
  <si>
    <t>800-9-12-2</t>
  </si>
  <si>
    <t>光端机（远端）（1路视频+1路反向数据）</t>
  </si>
  <si>
    <t>800-12</t>
  </si>
  <si>
    <t xml:space="preserve">设备基础（含接地）  </t>
  </si>
  <si>
    <t>800-12-1</t>
  </si>
  <si>
    <t>黄闪灯基础</t>
  </si>
  <si>
    <t>800-12-3</t>
  </si>
  <si>
    <t>气象检测设备基础</t>
  </si>
  <si>
    <t>800-12-4</t>
  </si>
  <si>
    <t>室外枪式遥控摄像机基础</t>
  </si>
  <si>
    <t>800-12-6</t>
  </si>
  <si>
    <t>门架式可变信息标志基础</t>
  </si>
  <si>
    <t>800-12-8</t>
  </si>
  <si>
    <t>悬臂式可变信息标志基础</t>
  </si>
  <si>
    <t>800-12-9</t>
  </si>
  <si>
    <t>分线箱基础</t>
  </si>
  <si>
    <t>800-14</t>
  </si>
  <si>
    <t>备件、专用工具</t>
  </si>
  <si>
    <t>800-14-1</t>
  </si>
  <si>
    <t>备件（暂估价）</t>
  </si>
  <si>
    <t>项</t>
  </si>
  <si>
    <t>800-14-2</t>
  </si>
  <si>
    <t>专用工具</t>
  </si>
  <si>
    <t>800-15</t>
  </si>
  <si>
    <t>培训</t>
  </si>
  <si>
    <t>800-15-1</t>
  </si>
  <si>
    <t>高级人员</t>
  </si>
  <si>
    <t>人×周</t>
  </si>
  <si>
    <t>800-15-2</t>
  </si>
  <si>
    <t>维修技术人员</t>
  </si>
  <si>
    <t>800-16</t>
  </si>
  <si>
    <t>系统调试费</t>
  </si>
  <si>
    <t>第800章  合计   人民币</t>
  </si>
  <si>
    <t>清单   第 4 页</t>
  </si>
  <si>
    <t>第1000章  通信系统</t>
  </si>
  <si>
    <t>1000-8</t>
  </si>
  <si>
    <t>光缆工程</t>
  </si>
  <si>
    <t>1000-8-3</t>
  </si>
  <si>
    <t>36芯单模光缆：GYTA-36B1，计量支付</t>
  </si>
  <si>
    <t>1000-8-5</t>
  </si>
  <si>
    <t>4芯单模光缆：GYTA-4B1，从外场设备至原有主干光缆之间，计量支付</t>
  </si>
  <si>
    <t>1000-8-10</t>
  </si>
  <si>
    <t>终端盒</t>
  </si>
  <si>
    <t>1000-10</t>
  </si>
  <si>
    <t>通信管道</t>
  </si>
  <si>
    <t>1000-10-1</t>
  </si>
  <si>
    <t>硅芯管（过桥管箱或隧道托架敷设）</t>
  </si>
  <si>
    <t>1000-10-1-3</t>
  </si>
  <si>
    <t>6孔φ40/33mm硅芯管：外径40mm，内径33mm（过桥管箱）</t>
  </si>
  <si>
    <t>1000-10-4</t>
  </si>
  <si>
    <t>Φ40/33硅芯管（中分带内敷设）</t>
  </si>
  <si>
    <t>1000-10-4-1</t>
  </si>
  <si>
    <t>6孔φ40/33mm硅芯管：外径40mm，内径33mm（土质路段敷设、中砂包封）</t>
  </si>
  <si>
    <t>1000-10-6</t>
  </si>
  <si>
    <t>热镀锌钢管</t>
  </si>
  <si>
    <t>1000-10-6-1</t>
  </si>
  <si>
    <t>镀锌钢管：2φ100</t>
  </si>
  <si>
    <t>1000-10-8</t>
  </si>
  <si>
    <t>过桥玻璃钢管箱</t>
  </si>
  <si>
    <t>1000-10-8-3</t>
  </si>
  <si>
    <t>玻璃钢管箱（过桥保护）：高150mm，宽250mm、</t>
  </si>
  <si>
    <t>1000-10-8-4</t>
  </si>
  <si>
    <t>玻璃钢管箱托架</t>
  </si>
  <si>
    <t>1000-11</t>
  </si>
  <si>
    <t>人手孔</t>
  </si>
  <si>
    <t>1000-11-1</t>
  </si>
  <si>
    <t>人井：2.2×1.4×2.2米（通信管道）</t>
  </si>
  <si>
    <t>1000-11-2</t>
  </si>
  <si>
    <t>手井</t>
  </si>
  <si>
    <t>第1000章  合计   人民币</t>
  </si>
  <si>
    <t>清单   第 5 页</t>
  </si>
  <si>
    <t>第1100章  供配电系统</t>
  </si>
  <si>
    <t>1100-1</t>
  </si>
  <si>
    <t>沿线及服务管理站区</t>
  </si>
  <si>
    <t>1100-1-1</t>
  </si>
  <si>
    <t>干式变压器</t>
  </si>
  <si>
    <t>1100-1-1-2</t>
  </si>
  <si>
    <t>干式变压器（带外壳和风扇）</t>
  </si>
  <si>
    <t>1100-1-1-5</t>
  </si>
  <si>
    <t>1100-1-4</t>
  </si>
  <si>
    <t>高压开关柜</t>
  </si>
  <si>
    <t>1100-1-4-1</t>
  </si>
  <si>
    <t>10KV进线柜</t>
  </si>
  <si>
    <t>面</t>
  </si>
  <si>
    <t>1100-1-4-2</t>
  </si>
  <si>
    <t>出线柜</t>
  </si>
  <si>
    <t>1100-1-4-4</t>
  </si>
  <si>
    <t>PT柜</t>
  </si>
  <si>
    <t>1100-1-5</t>
  </si>
  <si>
    <t>低压开关柜</t>
  </si>
  <si>
    <t>1100-1-5-1</t>
  </si>
  <si>
    <t>进线柜</t>
  </si>
  <si>
    <t>1100-1-5-2</t>
  </si>
  <si>
    <t>双电源切换柜</t>
  </si>
  <si>
    <t>1100-1-5-3</t>
  </si>
  <si>
    <t>馈线柜</t>
  </si>
  <si>
    <t>1100-1-5-4</t>
  </si>
  <si>
    <t>无功补偿柜</t>
  </si>
  <si>
    <t>1100-1-5-8</t>
  </si>
  <si>
    <t>直流屏</t>
  </si>
  <si>
    <t>1100-1-5-9</t>
  </si>
  <si>
    <t>信号箱</t>
  </si>
  <si>
    <t>1100-1-5-10</t>
  </si>
  <si>
    <t>微机保护装置</t>
  </si>
  <si>
    <t>1100-1-5-11</t>
  </si>
  <si>
    <t>负荷监控装置</t>
  </si>
  <si>
    <t>1100-1-6</t>
  </si>
  <si>
    <t>绝缘胶垫</t>
  </si>
  <si>
    <t>m2</t>
  </si>
  <si>
    <t>1100-1-15</t>
  </si>
  <si>
    <t>ZRYJLV22高压电力电缆</t>
  </si>
  <si>
    <t>1100-1-15-1</t>
  </si>
  <si>
    <t>ZRYJLV22-8.7/10KV-3×240mm2</t>
  </si>
  <si>
    <t>1100-1-17</t>
  </si>
  <si>
    <t>高压电缆终端头</t>
  </si>
  <si>
    <t>1100-1-17-2</t>
  </si>
  <si>
    <t>户外终端头（240mm2以内）</t>
  </si>
  <si>
    <t>1100-1-17-4</t>
  </si>
  <si>
    <t>户内终端头（240mm2以内）</t>
  </si>
  <si>
    <t>1100-1-18</t>
  </si>
  <si>
    <t>接地极</t>
  </si>
  <si>
    <t>1100-1-18-2</t>
  </si>
  <si>
    <t>角钢接地极（接地极L50*50*5  L=2500mm）</t>
  </si>
  <si>
    <t>根</t>
  </si>
  <si>
    <t>1100-1-19</t>
  </si>
  <si>
    <t>接地扁钢</t>
  </si>
  <si>
    <t>1100-1-19-2</t>
  </si>
  <si>
    <t>接地扁钢-50×5</t>
  </si>
  <si>
    <t>1100-1-20</t>
  </si>
  <si>
    <t xml:space="preserve">带型母线  </t>
  </si>
  <si>
    <t>1100-1-20-1</t>
  </si>
  <si>
    <t>带型母线TMY-80x8</t>
  </si>
  <si>
    <t>1100-1-20-3</t>
  </si>
  <si>
    <t>带型母线TMY-50x5</t>
  </si>
  <si>
    <t>1100-1-20-4</t>
  </si>
  <si>
    <t>带型母线TMY-40x4</t>
  </si>
  <si>
    <t>1100-1-21</t>
  </si>
  <si>
    <t>电缆沟支架及基础槽钢</t>
  </si>
  <si>
    <t>1100-1-21-1</t>
  </si>
  <si>
    <t xml:space="preserve">基础槽钢 </t>
  </si>
  <si>
    <t>kg</t>
  </si>
  <si>
    <t>1100-1-21-2</t>
  </si>
  <si>
    <t xml:space="preserve">电缆沟支架  </t>
  </si>
  <si>
    <t>1100-4</t>
  </si>
  <si>
    <t>1100-4-2</t>
  </si>
  <si>
    <t>1100-5</t>
  </si>
  <si>
    <t>培训费（区分技术工种设置细目）</t>
  </si>
  <si>
    <t>1100-5-2</t>
  </si>
  <si>
    <t>操作人员培训</t>
  </si>
  <si>
    <t>1100-6</t>
  </si>
  <si>
    <t>系统测试费</t>
  </si>
  <si>
    <t>第1100章  合计   人民币</t>
  </si>
  <si>
    <t>清单   第 6 页</t>
  </si>
  <si>
    <t>第1200章  照明系统</t>
  </si>
  <si>
    <t>1200-1</t>
  </si>
  <si>
    <t>1200-1-1</t>
  </si>
  <si>
    <t>组合型成套箱式变电站（100ＫＶA）</t>
  </si>
  <si>
    <t>1200-1-4</t>
  </si>
  <si>
    <t>YJV低压电力电缆（管道敷设）</t>
  </si>
  <si>
    <t>1200-1-4-1</t>
  </si>
  <si>
    <t>低压电缆 YJV22-1-4×25</t>
  </si>
  <si>
    <t>1200-1-12</t>
  </si>
  <si>
    <t>顶管</t>
  </si>
  <si>
    <t>1200-1-12-1</t>
  </si>
  <si>
    <t>低压电缆过路管 CGCT-100/5</t>
  </si>
  <si>
    <t>1200-1-15</t>
  </si>
  <si>
    <t>1200-1-15-1</t>
  </si>
  <si>
    <t>接地极（50×5×2500热镀锌角钢）</t>
  </si>
  <si>
    <t>1200-1-19</t>
  </si>
  <si>
    <t>手孔</t>
  </si>
  <si>
    <t>1200-1-22</t>
  </si>
  <si>
    <t>高杆照明设备，H=30m,高压钠灯</t>
  </si>
  <si>
    <t>1200-1-22-4</t>
  </si>
  <si>
    <t>高杆灯（H=30m,12*NG600W)(含基础)</t>
  </si>
  <si>
    <t>第1200章  合计   人民币</t>
  </si>
  <si>
    <t>清单   第 7 页</t>
  </si>
  <si>
    <t>工程量清单</t>
  </si>
  <si>
    <t>合同段：国道310中牟境改建工程机电工程--10kV供电线路</t>
  </si>
  <si>
    <t>项目编码</t>
  </si>
  <si>
    <t>项目名称</t>
  </si>
  <si>
    <t>项目特征描述</t>
  </si>
  <si>
    <t>计量单位</t>
  </si>
  <si>
    <t>工程量</t>
  </si>
  <si>
    <t>金 额(元)</t>
  </si>
  <si>
    <t>综合单价</t>
  </si>
  <si>
    <t>合 价</t>
  </si>
  <si>
    <t>其中</t>
  </si>
  <si>
    <t>暂估价</t>
  </si>
  <si>
    <t>030410001001</t>
  </si>
  <si>
    <t>电杆组立</t>
  </si>
  <si>
    <t>1.名称：电杆组立
2.杆型：单杆
3.砼杆：10m
4.杆坑：详见图纸
5.横担金具安装
6.绝缘子、绝缘子串组装安装 
7.赔青、通道、永久占地</t>
  </si>
  <si>
    <t>基</t>
  </si>
  <si>
    <t>030410001002</t>
  </si>
  <si>
    <t>1.名称：电杆组立
2.杆型：单杆
3.砼杆：12m
4.杆坑：详见图纸
5.横担金具安装
6.绝缘子、绝缘子串组装安装 
7.赔青、通道、永久占地</t>
  </si>
  <si>
    <t>030402010001</t>
  </si>
  <si>
    <t>避雷器</t>
  </si>
  <si>
    <t>1.名称：杆上避雷器安装
2.型号：HY5WDG-17/50T
3.横担安装
4.跳线
5.调试</t>
  </si>
  <si>
    <t>组</t>
  </si>
  <si>
    <t>030408001005</t>
  </si>
  <si>
    <t>电力电缆</t>
  </si>
  <si>
    <t>1.名称:JKLYJ-8.7/15-120mm2
2.敷设方式、部位:架空</t>
  </si>
  <si>
    <t>030408001006</t>
  </si>
  <si>
    <t>1.名称:ZRYJLV22-8.7/10KV-3*240
2.敷设方式、部位:排管</t>
  </si>
  <si>
    <t>030408003001</t>
  </si>
  <si>
    <t>电缆保护管</t>
  </si>
  <si>
    <t>1.名称:地下电缆保护管
2.材质:cpvc
3.规格:DN167
4.其他:未尽事宜见图纸及相关规范</t>
  </si>
  <si>
    <t>030408003002</t>
  </si>
  <si>
    <t>1.名称:电缆保护管
2.材质:MPP
3.规格:DN180
4.其他:未尽事宜见图纸及相关规范</t>
  </si>
  <si>
    <t>030408003004</t>
  </si>
  <si>
    <t>1.名称:沿杆敷设电缆保护管
2.材质:钢管
3.规格:DN150
4.其他:未尽事宜见图纸及相关规范</t>
  </si>
  <si>
    <t>030408003005</t>
  </si>
  <si>
    <t>1.名称:地下电缆保护管
2.材质:钢管
3.规格:DN150
4.其他:未尽事宜见图纸及相关规范</t>
  </si>
  <si>
    <t>030410004001</t>
  </si>
  <si>
    <t>杆上设备</t>
  </si>
  <si>
    <t>1.名称：杆上隔离开关安装
2.型号： HGW9-12/630A
3.横担安装
4.跳线
5.调试</t>
  </si>
  <si>
    <t>030410004002</t>
  </si>
  <si>
    <t>1.名称：跌落式熔断器安装
2.型号：HPRW11-200G/6.3A 
3.熔断器架
4.跳线
5.调试</t>
  </si>
  <si>
    <t>030410004003</t>
  </si>
  <si>
    <t>1.名称：户外高压真空断路器安装
2.型号：ZW32-12/D630-20(带保护)
3.断路器架
4.跳线
5.调试</t>
  </si>
  <si>
    <t>030408006001</t>
  </si>
  <si>
    <t>电力电缆头</t>
  </si>
  <si>
    <t>1.名称:户外电缆终端头 冷缩 铝芯3*240
2.电压等级（kV):10KV</t>
  </si>
  <si>
    <t>030408006002</t>
  </si>
  <si>
    <t>1.名称:户外电缆中间头  冷缩 铝芯3*240
2.电压等级（kV):10KV</t>
  </si>
  <si>
    <t>030408005001</t>
  </si>
  <si>
    <t>电缆沟挖填</t>
  </si>
  <si>
    <t>1.电缆沟挖填土方
2.其他:未尽事宜见图纸及相关规范</t>
  </si>
  <si>
    <t>030409001001</t>
  </si>
  <si>
    <t>接地装置</t>
  </si>
  <si>
    <t>1.名称：接地装置 
2.接地极安装
3.接地母线安装
4.调试</t>
  </si>
  <si>
    <t>030410003001</t>
  </si>
  <si>
    <t>导线架设</t>
  </si>
  <si>
    <t>1.名称：铝芯聚乙烯绝缘架空导线
2.型号：JKLYJ-10KV-70mm2
3.赔青、通道</t>
  </si>
  <si>
    <t>km</t>
  </si>
  <si>
    <t>0.03</t>
  </si>
  <si>
    <t>合  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</si>
</sst>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#0.000"/>
    <numFmt numFmtId="178" formatCode="0.00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u/>
      <sz val="9"/>
      <name val="宋体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b/>
      <sz val="18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7" borderId="27" applyNumberFormat="0" applyAlignment="0" applyProtection="0">
      <alignment vertical="center"/>
    </xf>
    <xf numFmtId="0" fontId="31" fillId="27" borderId="22" applyNumberFormat="0" applyAlignment="0" applyProtection="0">
      <alignment vertical="center"/>
    </xf>
    <xf numFmtId="0" fontId="29" fillId="32" borderId="2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0" borderId="0"/>
  </cellStyleXfs>
  <cellXfs count="99">
    <xf numFmtId="0" fontId="0" fillId="0" borderId="0" xfId="0" applyFont="1">
      <alignment vertical="center"/>
    </xf>
    <xf numFmtId="0" fontId="0" fillId="0" borderId="0" xfId="0" applyFont="1" applyProtection="1">
      <alignment vertical="center"/>
    </xf>
    <xf numFmtId="0" fontId="1" fillId="0" borderId="0" xfId="49" applyProtection="1"/>
    <xf numFmtId="178" fontId="1" fillId="0" borderId="0" xfId="49" applyNumberFormat="1" applyProtection="1">
      <protection locked="0"/>
    </xf>
    <xf numFmtId="178" fontId="1" fillId="0" borderId="0" xfId="49" applyNumberFormat="1" applyProtection="1"/>
    <xf numFmtId="0" fontId="2" fillId="2" borderId="0" xfId="49" applyFont="1" applyFill="1" applyAlignment="1" applyProtection="1">
      <alignment horizontal="center" vertical="center" wrapText="1"/>
    </xf>
    <xf numFmtId="178" fontId="2" fillId="2" borderId="0" xfId="49" applyNumberFormat="1" applyFont="1" applyFill="1" applyAlignment="1" applyProtection="1">
      <alignment horizontal="center" vertical="center" wrapText="1"/>
      <protection locked="0"/>
    </xf>
    <xf numFmtId="0" fontId="3" fillId="2" borderId="0" xfId="49" applyFont="1" applyFill="1" applyAlignment="1" applyProtection="1">
      <alignment horizontal="left" wrapText="1"/>
    </xf>
    <xf numFmtId="178" fontId="3" fillId="2" borderId="0" xfId="49" applyNumberFormat="1" applyFont="1" applyFill="1" applyAlignment="1" applyProtection="1">
      <alignment horizontal="left" wrapText="1"/>
      <protection locked="0"/>
    </xf>
    <xf numFmtId="0" fontId="4" fillId="2" borderId="1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178" fontId="4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49" applyFont="1" applyFill="1" applyBorder="1" applyAlignment="1" applyProtection="1">
      <alignment horizontal="center" vertical="center" wrapText="1"/>
    </xf>
    <xf numFmtId="0" fontId="4" fillId="2" borderId="4" xfId="49" applyFont="1" applyFill="1" applyBorder="1" applyAlignment="1" applyProtection="1">
      <alignment horizontal="center" vertical="center" wrapText="1"/>
    </xf>
    <xf numFmtId="178" fontId="4" fillId="2" borderId="4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49" applyFont="1" applyFill="1" applyBorder="1" applyAlignment="1" applyProtection="1">
      <alignment horizontal="center" vertical="center" wrapText="1"/>
    </xf>
    <xf numFmtId="0" fontId="3" fillId="2" borderId="4" xfId="49" applyFont="1" applyFill="1" applyBorder="1" applyAlignment="1" applyProtection="1">
      <alignment horizontal="left" vertical="center" wrapText="1"/>
    </xf>
    <xf numFmtId="0" fontId="3" fillId="2" borderId="4" xfId="49" applyFont="1" applyFill="1" applyBorder="1" applyAlignment="1" applyProtection="1">
      <alignment horizontal="center" vertical="center" wrapText="1"/>
    </xf>
    <xf numFmtId="178" fontId="3" fillId="2" borderId="4" xfId="49" applyNumberFormat="1" applyFont="1" applyFill="1" applyBorder="1" applyAlignment="1" applyProtection="1">
      <alignment horizontal="right" vertical="center" wrapText="1"/>
    </xf>
    <xf numFmtId="178" fontId="3" fillId="2" borderId="4" xfId="49" applyNumberFormat="1" applyFont="1" applyFill="1" applyBorder="1" applyAlignment="1" applyProtection="1">
      <alignment horizontal="right" vertical="center" wrapText="1"/>
      <protection locked="0"/>
    </xf>
    <xf numFmtId="0" fontId="3" fillId="2" borderId="4" xfId="49" applyFont="1" applyFill="1" applyBorder="1" applyAlignment="1" applyProtection="1">
      <alignment horizontal="right" vertical="center" wrapText="1"/>
    </xf>
    <xf numFmtId="0" fontId="4" fillId="2" borderId="5" xfId="49" applyFont="1" applyFill="1" applyBorder="1" applyAlignment="1" applyProtection="1">
      <alignment horizontal="center" vertical="center" wrapText="1"/>
    </xf>
    <xf numFmtId="0" fontId="4" fillId="2" borderId="6" xfId="49" applyFont="1" applyFill="1" applyBorder="1" applyAlignment="1" applyProtection="1">
      <alignment horizontal="center" vertical="center" wrapText="1"/>
    </xf>
    <xf numFmtId="178" fontId="4" fillId="2" borderId="6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49" applyFont="1" applyFill="1" applyAlignment="1" applyProtection="1">
      <alignment horizontal="left" vertical="top" wrapText="1"/>
    </xf>
    <xf numFmtId="0" fontId="5" fillId="2" borderId="0" xfId="49" applyFont="1" applyFill="1" applyAlignment="1" applyProtection="1">
      <alignment horizontal="left" vertical="top" wrapText="1"/>
    </xf>
    <xf numFmtId="178" fontId="5" fillId="2" borderId="0" xfId="49" applyNumberFormat="1" applyFont="1" applyFill="1" applyAlignment="1" applyProtection="1">
      <alignment horizontal="left" vertical="top" wrapText="1"/>
      <protection locked="0"/>
    </xf>
    <xf numFmtId="178" fontId="2" fillId="2" borderId="0" xfId="49" applyNumberFormat="1" applyFont="1" applyFill="1" applyAlignment="1" applyProtection="1">
      <alignment horizontal="center" vertical="center" wrapText="1"/>
    </xf>
    <xf numFmtId="0" fontId="2" fillId="2" borderId="0" xfId="49" applyFont="1" applyFill="1" applyAlignment="1" applyProtection="1">
      <alignment horizontal="right" vertical="center" wrapText="1"/>
    </xf>
    <xf numFmtId="178" fontId="3" fillId="2" borderId="0" xfId="49" applyNumberFormat="1" applyFont="1" applyFill="1" applyAlignment="1" applyProtection="1">
      <alignment horizontal="left" wrapText="1"/>
    </xf>
    <xf numFmtId="0" fontId="3" fillId="2" borderId="0" xfId="49" applyFont="1" applyFill="1" applyAlignment="1" applyProtection="1">
      <alignment horizontal="right" wrapText="1"/>
    </xf>
    <xf numFmtId="178" fontId="4" fillId="2" borderId="2" xfId="49" applyNumberFormat="1" applyFont="1" applyFill="1" applyBorder="1" applyAlignment="1" applyProtection="1">
      <alignment horizontal="center" vertical="center" wrapText="1"/>
    </xf>
    <xf numFmtId="0" fontId="4" fillId="2" borderId="7" xfId="49" applyFont="1" applyFill="1" applyBorder="1" applyAlignment="1" applyProtection="1">
      <alignment horizontal="center" vertical="center" wrapText="1"/>
    </xf>
    <xf numFmtId="178" fontId="4" fillId="2" borderId="4" xfId="49" applyNumberFormat="1" applyFont="1" applyFill="1" applyBorder="1" applyAlignment="1" applyProtection="1">
      <alignment horizontal="center" vertical="center" wrapText="1"/>
    </xf>
    <xf numFmtId="0" fontId="4" fillId="2" borderId="8" xfId="49" applyFont="1" applyFill="1" applyBorder="1" applyAlignment="1" applyProtection="1">
      <alignment horizontal="center" vertical="center" wrapText="1"/>
    </xf>
    <xf numFmtId="0" fontId="3" fillId="2" borderId="8" xfId="49" applyFont="1" applyFill="1" applyBorder="1" applyAlignment="1" applyProtection="1">
      <alignment horizontal="right" vertical="center" wrapText="1"/>
    </xf>
    <xf numFmtId="178" fontId="4" fillId="2" borderId="6" xfId="49" applyNumberFormat="1" applyFont="1" applyFill="1" applyBorder="1" applyAlignment="1" applyProtection="1">
      <alignment horizontal="right" vertical="center" wrapText="1"/>
    </xf>
    <xf numFmtId="0" fontId="3" fillId="2" borderId="9" xfId="49" applyFont="1" applyFill="1" applyBorder="1" applyAlignment="1" applyProtection="1">
      <alignment horizontal="right" vertical="center" wrapText="1"/>
    </xf>
    <xf numFmtId="178" fontId="5" fillId="2" borderId="0" xfId="49" applyNumberFormat="1" applyFont="1" applyFill="1" applyAlignment="1" applyProtection="1">
      <alignment horizontal="left" vertical="top" wrapText="1"/>
    </xf>
    <xf numFmtId="0" fontId="3" fillId="2" borderId="0" xfId="49" applyFont="1" applyFill="1" applyAlignment="1" applyProtection="1">
      <alignment horizontal="right" vertical="top" wrapText="1"/>
    </xf>
    <xf numFmtId="0" fontId="6" fillId="3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6" fillId="4" borderId="0" xfId="0" applyNumberFormat="1" applyFont="1" applyFill="1" applyBorder="1" applyAlignment="1" applyProtection="1">
      <alignment wrapText="1"/>
    </xf>
    <xf numFmtId="0" fontId="6" fillId="4" borderId="0" xfId="0" applyNumberFormat="1" applyFont="1" applyFill="1" applyBorder="1" applyAlignment="1" applyProtection="1">
      <alignment wrapText="1"/>
      <protection locked="0"/>
    </xf>
    <xf numFmtId="0" fontId="7" fillId="4" borderId="0" xfId="0" applyNumberFormat="1" applyFont="1" applyFill="1" applyBorder="1" applyAlignment="1" applyProtection="1">
      <alignment horizontal="center" vertical="top" wrapText="1"/>
    </xf>
    <xf numFmtId="0" fontId="8" fillId="4" borderId="0" xfId="0" applyNumberFormat="1" applyFont="1" applyFill="1" applyBorder="1" applyAlignment="1" applyProtection="1">
      <alignment horizontal="center" vertical="top" wrapText="1"/>
    </xf>
    <xf numFmtId="0" fontId="8" fillId="4" borderId="0" xfId="0" applyNumberFormat="1" applyFont="1" applyFill="1" applyBorder="1" applyAlignment="1" applyProtection="1">
      <alignment horizontal="center" vertical="top" wrapText="1"/>
      <protection locked="0"/>
    </xf>
    <xf numFmtId="0" fontId="9" fillId="4" borderId="0" xfId="0" applyNumberFormat="1" applyFont="1" applyFill="1" applyBorder="1" applyAlignment="1" applyProtection="1">
      <alignment horizontal="left" vertical="center" wrapText="1"/>
    </xf>
    <xf numFmtId="0" fontId="10" fillId="4" borderId="0" xfId="0" applyNumberFormat="1" applyFont="1" applyFill="1" applyBorder="1" applyAlignment="1" applyProtection="1">
      <alignment horizontal="left" vertical="center" wrapText="1"/>
    </xf>
    <xf numFmtId="0" fontId="10" fillId="4" borderId="0" xfId="0" applyNumberFormat="1" applyFont="1" applyFill="1" applyBorder="1" applyAlignment="1" applyProtection="1">
      <alignment horizontal="right" vertical="center" wrapText="1"/>
    </xf>
    <xf numFmtId="0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1" xfId="0" applyNumberFormat="1" applyFont="1" applyFill="1" applyBorder="1" applyAlignment="1" applyProtection="1">
      <alignment horizontal="center" vertical="center" wrapText="1"/>
    </xf>
    <xf numFmtId="0" fontId="11" fillId="4" borderId="12" xfId="0" applyNumberFormat="1" applyFont="1" applyFill="1" applyBorder="1" applyAlignment="1" applyProtection="1">
      <alignment horizontal="center" vertical="center" wrapText="1"/>
    </xf>
    <xf numFmtId="0" fontId="12" fillId="4" borderId="12" xfId="0" applyNumberFormat="1" applyFont="1" applyFill="1" applyBorder="1" applyAlignment="1" applyProtection="1">
      <alignment horizontal="center" vertical="center" wrapText="1"/>
    </xf>
    <xf numFmtId="0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0" applyNumberFormat="1" applyFont="1" applyFill="1" applyBorder="1" applyAlignment="1" applyProtection="1">
      <alignment horizontal="center" vertical="center" wrapText="1"/>
    </xf>
    <xf numFmtId="0" fontId="9" fillId="4" borderId="12" xfId="0" applyNumberFormat="1" applyFont="1" applyFill="1" applyBorder="1" applyAlignment="1" applyProtection="1">
      <alignment horizontal="left" vertical="center" wrapText="1"/>
    </xf>
    <xf numFmtId="0" fontId="10" fillId="4" borderId="12" xfId="0" applyNumberFormat="1" applyFont="1" applyFill="1" applyBorder="1" applyAlignment="1" applyProtection="1">
      <alignment horizontal="left" vertical="center" wrapText="1"/>
    </xf>
    <xf numFmtId="0" fontId="10" fillId="4" borderId="12" xfId="0" applyNumberFormat="1" applyFont="1" applyFill="1" applyBorder="1" applyAlignment="1" applyProtection="1">
      <alignment horizontal="center" vertical="center" wrapText="1"/>
    </xf>
    <xf numFmtId="0" fontId="10" fillId="4" borderId="12" xfId="0" applyNumberFormat="1" applyFont="1" applyFill="1" applyBorder="1" applyAlignment="1" applyProtection="1">
      <alignment horizontal="right" vertical="center" wrapText="1"/>
    </xf>
    <xf numFmtId="0" fontId="10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</xf>
    <xf numFmtId="177" fontId="10" fillId="4" borderId="12" xfId="0" applyNumberFormat="1" applyFont="1" applyFill="1" applyBorder="1" applyAlignment="1" applyProtection="1">
      <alignment horizontal="right" vertical="center" wrapText="1"/>
    </xf>
    <xf numFmtId="176" fontId="10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0" xfId="0" applyNumberFormat="1" applyFont="1" applyFill="1" applyBorder="1" applyAlignment="1" applyProtection="1">
      <alignment wrapText="1"/>
    </xf>
    <xf numFmtId="0" fontId="9" fillId="5" borderId="11" xfId="0" applyNumberFormat="1" applyFont="1" applyFill="1" applyBorder="1" applyAlignment="1" applyProtection="1">
      <alignment horizontal="center" vertical="center" wrapText="1"/>
    </xf>
    <xf numFmtId="0" fontId="9" fillId="5" borderId="12" xfId="0" applyNumberFormat="1" applyFont="1" applyFill="1" applyBorder="1" applyAlignment="1" applyProtection="1">
      <alignment horizontal="left" vertical="center" wrapText="1"/>
    </xf>
    <xf numFmtId="0" fontId="10" fillId="5" borderId="12" xfId="0" applyNumberFormat="1" applyFont="1" applyFill="1" applyBorder="1" applyAlignment="1" applyProtection="1">
      <alignment horizontal="left" vertical="center" wrapText="1"/>
    </xf>
    <xf numFmtId="0" fontId="9" fillId="5" borderId="12" xfId="0" applyNumberFormat="1" applyFont="1" applyFill="1" applyBorder="1" applyAlignment="1" applyProtection="1">
      <alignment horizontal="center" vertical="center" wrapText="1"/>
    </xf>
    <xf numFmtId="0" fontId="10" fillId="5" borderId="12" xfId="0" applyNumberFormat="1" applyFont="1" applyFill="1" applyBorder="1" applyAlignment="1" applyProtection="1">
      <alignment horizontal="center" vertical="center" wrapText="1"/>
    </xf>
    <xf numFmtId="177" fontId="10" fillId="5" borderId="12" xfId="0" applyNumberFormat="1" applyFont="1" applyFill="1" applyBorder="1" applyAlignment="1" applyProtection="1">
      <alignment horizontal="right" vertical="center" wrapText="1"/>
    </xf>
    <xf numFmtId="176" fontId="10" fillId="5" borderId="12" xfId="0" applyNumberFormat="1" applyFont="1" applyFill="1" applyBorder="1" applyAlignment="1" applyProtection="1">
      <alignment horizontal="right" vertical="center" wrapText="1"/>
    </xf>
    <xf numFmtId="0" fontId="10" fillId="4" borderId="11" xfId="0" applyNumberFormat="1" applyFont="1" applyFill="1" applyBorder="1" applyAlignment="1" applyProtection="1">
      <alignment horizontal="center" vertical="center" wrapText="1"/>
    </xf>
    <xf numFmtId="0" fontId="9" fillId="4" borderId="13" xfId="0" applyNumberFormat="1" applyFont="1" applyFill="1" applyBorder="1" applyAlignment="1" applyProtection="1">
      <alignment horizontal="right" vertical="center" wrapText="1"/>
    </xf>
    <xf numFmtId="0" fontId="10" fillId="4" borderId="13" xfId="0" applyNumberFormat="1" applyFont="1" applyFill="1" applyBorder="1" applyAlignment="1" applyProtection="1">
      <alignment horizontal="right" vertical="center" wrapText="1"/>
    </xf>
    <xf numFmtId="176" fontId="10" fillId="4" borderId="14" xfId="0" applyNumberFormat="1" applyFont="1" applyFill="1" applyBorder="1" applyAlignment="1" applyProtection="1">
      <alignment horizontal="center" vertical="center" wrapText="1"/>
    </xf>
    <xf numFmtId="0" fontId="10" fillId="4" borderId="14" xfId="0" applyNumberFormat="1" applyFont="1" applyFill="1" applyBorder="1" applyAlignment="1" applyProtection="1">
      <alignment horizontal="center" vertical="center" wrapText="1"/>
    </xf>
    <xf numFmtId="0" fontId="9" fillId="4" borderId="15" xfId="0" applyNumberFormat="1" applyFont="1" applyFill="1" applyBorder="1" applyAlignment="1" applyProtection="1">
      <alignment horizontal="left" vertical="center" wrapText="1"/>
    </xf>
    <xf numFmtId="0" fontId="10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4" borderId="0" xfId="0" applyNumberFormat="1" applyFont="1" applyFill="1" applyBorder="1" applyAlignment="1" applyProtection="1">
      <alignment horizontal="right" vertical="center" wrapText="1"/>
    </xf>
    <xf numFmtId="0" fontId="11" fillId="4" borderId="16" xfId="0" applyNumberFormat="1" applyFont="1" applyFill="1" applyBorder="1" applyAlignment="1" applyProtection="1">
      <alignment horizontal="center" vertical="center" wrapText="1"/>
    </xf>
    <xf numFmtId="0" fontId="12" fillId="4" borderId="16" xfId="0" applyNumberFormat="1" applyFont="1" applyFill="1" applyBorder="1" applyAlignment="1" applyProtection="1">
      <alignment horizontal="center" vertical="center" wrapText="1"/>
    </xf>
    <xf numFmtId="0" fontId="10" fillId="4" borderId="16" xfId="0" applyNumberFormat="1" applyFont="1" applyFill="1" applyBorder="1" applyAlignment="1" applyProtection="1">
      <alignment horizontal="right" vertical="center" wrapText="1"/>
    </xf>
    <xf numFmtId="176" fontId="10" fillId="4" borderId="16" xfId="0" applyNumberFormat="1" applyFont="1" applyFill="1" applyBorder="1" applyAlignment="1" applyProtection="1">
      <alignment horizontal="right" vertical="center" wrapText="1"/>
    </xf>
    <xf numFmtId="176" fontId="10" fillId="5" borderId="16" xfId="0" applyNumberFormat="1" applyFont="1" applyFill="1" applyBorder="1" applyAlignment="1" applyProtection="1">
      <alignment horizontal="right" vertical="center" wrapText="1"/>
    </xf>
    <xf numFmtId="0" fontId="10" fillId="5" borderId="16" xfId="0" applyNumberFormat="1" applyFont="1" applyFill="1" applyBorder="1" applyAlignment="1" applyProtection="1">
      <alignment horizontal="right" vertical="center" wrapText="1"/>
    </xf>
    <xf numFmtId="0" fontId="10" fillId="4" borderId="15" xfId="0" applyNumberFormat="1" applyFont="1" applyFill="1" applyBorder="1" applyAlignment="1" applyProtection="1">
      <alignment horizontal="left" vertical="center" wrapText="1"/>
    </xf>
    <xf numFmtId="0" fontId="11" fillId="4" borderId="17" xfId="0" applyNumberFormat="1" applyFont="1" applyFill="1" applyBorder="1" applyAlignment="1" applyProtection="1">
      <alignment horizontal="center" vertical="center" wrapText="1"/>
    </xf>
    <xf numFmtId="0" fontId="11" fillId="4" borderId="18" xfId="0" applyNumberFormat="1" applyFont="1" applyFill="1" applyBorder="1" applyAlignment="1" applyProtection="1">
      <alignment horizontal="center" vertical="center" wrapText="1"/>
    </xf>
    <xf numFmtId="0" fontId="12" fillId="4" borderId="18" xfId="0" applyNumberFormat="1" applyFont="1" applyFill="1" applyBorder="1" applyAlignment="1" applyProtection="1">
      <alignment horizontal="center" vertical="center" wrapText="1"/>
    </xf>
    <xf numFmtId="0" fontId="11" fillId="4" borderId="19" xfId="0" applyNumberFormat="1" applyFont="1" applyFill="1" applyBorder="1" applyAlignment="1" applyProtection="1">
      <alignment horizontal="center" vertical="center" wrapText="1"/>
    </xf>
    <xf numFmtId="0" fontId="9" fillId="4" borderId="20" xfId="0" applyNumberFormat="1" applyFont="1" applyFill="1" applyBorder="1" applyAlignment="1" applyProtection="1">
      <alignment horizontal="center" vertical="center" wrapText="1"/>
    </xf>
    <xf numFmtId="0" fontId="9" fillId="4" borderId="21" xfId="0" applyNumberFormat="1" applyFont="1" applyFill="1" applyBorder="1" applyAlignment="1" applyProtection="1">
      <alignment horizontal="right" vertical="center" wrapText="1"/>
    </xf>
    <xf numFmtId="0" fontId="10" fillId="4" borderId="21" xfId="0" applyNumberFormat="1" applyFont="1" applyFill="1" applyBorder="1" applyAlignment="1" applyProtection="1">
      <alignment horizontal="right" vertical="center" wrapText="1"/>
    </xf>
    <xf numFmtId="0" fontId="9" fillId="4" borderId="2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21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2" outlineLevelCol="6"/>
  <cols>
    <col min="1" max="1" width="9.5" style="41" customWidth="1"/>
    <col min="2" max="2" width="6.66666666666667" style="41" customWidth="1"/>
    <col min="3" max="3" width="8.33333333333333" style="41" customWidth="1"/>
    <col min="4" max="4" width="28.8333333333333" style="41" customWidth="1"/>
    <col min="5" max="5" width="25" style="41" customWidth="1"/>
    <col min="6" max="6" width="12.875" style="41" customWidth="1"/>
    <col min="7" max="7" width="10.25" style="41" customWidth="1"/>
    <col min="8" max="16384" width="9" style="41"/>
  </cols>
  <sheetData>
    <row r="1" ht="42" customHeight="1" spans="1:7">
      <c r="A1" s="43" t="s">
        <v>0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</row>
    <row r="2" ht="27" customHeight="1" spans="1:7">
      <c r="A2" s="43" t="s">
        <v>0</v>
      </c>
      <c r="B2" s="45" t="s">
        <v>1</v>
      </c>
      <c r="C2" s="46" t="s">
        <v>0</v>
      </c>
      <c r="D2" s="46" t="s">
        <v>0</v>
      </c>
      <c r="E2" s="46" t="s">
        <v>0</v>
      </c>
      <c r="F2" s="46" t="s">
        <v>0</v>
      </c>
      <c r="G2" s="43" t="s">
        <v>0</v>
      </c>
    </row>
    <row r="3" ht="15" customHeight="1" spans="1:7">
      <c r="A3" s="43" t="s">
        <v>0</v>
      </c>
      <c r="B3" s="48" t="s">
        <v>2</v>
      </c>
      <c r="C3" s="49" t="s">
        <v>0</v>
      </c>
      <c r="D3" s="49" t="s">
        <v>0</v>
      </c>
      <c r="E3" s="50" t="s">
        <v>0</v>
      </c>
      <c r="F3" s="83" t="s">
        <v>3</v>
      </c>
      <c r="G3" s="43" t="s">
        <v>0</v>
      </c>
    </row>
    <row r="4" ht="1" customHeight="1" spans="1:7">
      <c r="A4" s="43" t="s">
        <v>0</v>
      </c>
      <c r="B4" s="43" t="s">
        <v>0</v>
      </c>
      <c r="C4" s="43" t="s">
        <v>0</v>
      </c>
      <c r="D4" s="43" t="s">
        <v>0</v>
      </c>
      <c r="E4" s="43" t="s">
        <v>0</v>
      </c>
      <c r="F4" s="43" t="s">
        <v>0</v>
      </c>
      <c r="G4" s="43" t="s">
        <v>0</v>
      </c>
    </row>
    <row r="5" ht="25" customHeight="1" spans="1:7">
      <c r="A5" s="43" t="s">
        <v>0</v>
      </c>
      <c r="B5" s="91" t="s">
        <v>4</v>
      </c>
      <c r="C5" s="92" t="s">
        <v>5</v>
      </c>
      <c r="D5" s="92" t="s">
        <v>6</v>
      </c>
      <c r="E5" s="93" t="s">
        <v>0</v>
      </c>
      <c r="F5" s="94" t="s">
        <v>7</v>
      </c>
      <c r="G5" s="43" t="s">
        <v>0</v>
      </c>
    </row>
    <row r="6" ht="15" customHeight="1" spans="1:7">
      <c r="A6" s="43" t="s">
        <v>0</v>
      </c>
      <c r="B6" s="59" t="s">
        <v>8</v>
      </c>
      <c r="C6" s="65" t="s">
        <v>9</v>
      </c>
      <c r="D6" s="65" t="s">
        <v>10</v>
      </c>
      <c r="E6" s="62" t="s">
        <v>0</v>
      </c>
      <c r="F6" s="87">
        <f>工程量清单表!D17</f>
        <v>40000</v>
      </c>
      <c r="G6" s="43"/>
    </row>
    <row r="7" ht="15" customHeight="1" spans="1:7">
      <c r="A7" s="43" t="s">
        <v>0</v>
      </c>
      <c r="B7" s="59" t="s">
        <v>11</v>
      </c>
      <c r="C7" s="65" t="s">
        <v>12</v>
      </c>
      <c r="D7" s="65" t="s">
        <v>13</v>
      </c>
      <c r="E7" s="62" t="s">
        <v>0</v>
      </c>
      <c r="F7" s="87">
        <f>工程量清单表!D157</f>
        <v>290000</v>
      </c>
      <c r="G7" s="43"/>
    </row>
    <row r="8" ht="15" customHeight="1" spans="1:7">
      <c r="A8" s="43" t="s">
        <v>0</v>
      </c>
      <c r="B8" s="59" t="s">
        <v>14</v>
      </c>
      <c r="C8" s="65" t="s">
        <v>15</v>
      </c>
      <c r="D8" s="65" t="s">
        <v>16</v>
      </c>
      <c r="E8" s="62" t="s">
        <v>0</v>
      </c>
      <c r="F8" s="87">
        <f>工程量清单表!D183</f>
        <v>0</v>
      </c>
      <c r="G8" s="43"/>
    </row>
    <row r="9" ht="15" customHeight="1" spans="1:7">
      <c r="A9" s="43" t="s">
        <v>0</v>
      </c>
      <c r="B9" s="59" t="s">
        <v>17</v>
      </c>
      <c r="C9" s="65" t="s">
        <v>18</v>
      </c>
      <c r="D9" s="65" t="s">
        <v>19</v>
      </c>
      <c r="E9" s="62" t="s">
        <v>0</v>
      </c>
      <c r="F9" s="87">
        <f>工程量清单表!D231</f>
        <v>0</v>
      </c>
      <c r="G9" s="43"/>
    </row>
    <row r="10" ht="15" customHeight="1" spans="1:7">
      <c r="A10" s="43" t="s">
        <v>0</v>
      </c>
      <c r="B10" s="59" t="s">
        <v>20</v>
      </c>
      <c r="C10" s="65" t="s">
        <v>21</v>
      </c>
      <c r="D10" s="65" t="s">
        <v>22</v>
      </c>
      <c r="E10" s="62" t="s">
        <v>0</v>
      </c>
      <c r="F10" s="87">
        <f>工程量清单表!D251</f>
        <v>0</v>
      </c>
      <c r="G10" s="43"/>
    </row>
    <row r="11" ht="15" customHeight="1" spans="1:7">
      <c r="A11" s="43" t="s">
        <v>0</v>
      </c>
      <c r="B11" s="59" t="s">
        <v>23</v>
      </c>
      <c r="C11" s="65" t="s">
        <v>24</v>
      </c>
      <c r="D11" s="65" t="s">
        <v>25</v>
      </c>
      <c r="E11" s="62" t="s">
        <v>0</v>
      </c>
      <c r="F11" s="87">
        <f>'10kv工程量清单'!I23</f>
        <v>0</v>
      </c>
      <c r="G11" s="43"/>
    </row>
    <row r="12" ht="15" customHeight="1" spans="1:7">
      <c r="A12" s="43" t="s">
        <v>0</v>
      </c>
      <c r="B12" s="59" t="s">
        <v>26</v>
      </c>
      <c r="C12" s="65" t="s">
        <v>27</v>
      </c>
      <c r="D12" s="62" t="s">
        <v>0</v>
      </c>
      <c r="E12" s="62" t="s">
        <v>0</v>
      </c>
      <c r="F12" s="87">
        <f>SUM(F6:F11)</f>
        <v>330000</v>
      </c>
      <c r="G12" s="43" t="s">
        <v>0</v>
      </c>
    </row>
    <row r="13" ht="15" customHeight="1" spans="1:7">
      <c r="A13" s="43" t="s">
        <v>0</v>
      </c>
      <c r="B13" s="59" t="s">
        <v>28</v>
      </c>
      <c r="C13" s="65" t="s">
        <v>29</v>
      </c>
      <c r="D13" s="62" t="s">
        <v>0</v>
      </c>
      <c r="E13" s="62" t="s">
        <v>0</v>
      </c>
      <c r="F13" s="87">
        <f>工程量清单表!I12+工程量清单表!I63+工程量清单表!I64+工程量清单表!I103+工程量清单表!I150</f>
        <v>330000</v>
      </c>
      <c r="G13" s="43" t="s">
        <v>0</v>
      </c>
    </row>
    <row r="14" ht="15" customHeight="1" spans="1:7">
      <c r="A14" s="43" t="s">
        <v>0</v>
      </c>
      <c r="B14" s="59" t="s">
        <v>30</v>
      </c>
      <c r="C14" s="65" t="s">
        <v>31</v>
      </c>
      <c r="D14" s="62" t="s">
        <v>0</v>
      </c>
      <c r="E14" s="62" t="s">
        <v>0</v>
      </c>
      <c r="F14" s="87">
        <f>ROUND(F12-F13,2)</f>
        <v>0</v>
      </c>
      <c r="G14" s="43" t="s">
        <v>0</v>
      </c>
    </row>
    <row r="15" ht="15" customHeight="1" spans="1:7">
      <c r="A15" s="43" t="s">
        <v>0</v>
      </c>
      <c r="B15" s="59" t="s">
        <v>32</v>
      </c>
      <c r="C15" s="65" t="s">
        <v>33</v>
      </c>
      <c r="D15" s="62" t="s">
        <v>0</v>
      </c>
      <c r="E15" s="62" t="s">
        <v>0</v>
      </c>
      <c r="F15" s="88">
        <f>ROUND((F12-F6-F13+40000)*0.015,2)</f>
        <v>0</v>
      </c>
      <c r="G15" s="43" t="s">
        <v>0</v>
      </c>
    </row>
    <row r="16" ht="15" customHeight="1" spans="1:7">
      <c r="A16" s="43" t="s">
        <v>0</v>
      </c>
      <c r="B16" s="59" t="s">
        <v>34</v>
      </c>
      <c r="C16" s="65" t="s">
        <v>35</v>
      </c>
      <c r="D16" s="62" t="s">
        <v>0</v>
      </c>
      <c r="E16" s="62" t="s">
        <v>0</v>
      </c>
      <c r="F16" s="87">
        <f>F14*0.1</f>
        <v>0</v>
      </c>
      <c r="G16" s="43" t="s">
        <v>0</v>
      </c>
    </row>
    <row r="17" ht="15" customHeight="1" spans="1:7">
      <c r="A17" s="43"/>
      <c r="B17" s="59" t="s">
        <v>36</v>
      </c>
      <c r="C17" s="95" t="s">
        <v>37</v>
      </c>
      <c r="D17" s="95"/>
      <c r="E17" s="65"/>
      <c r="F17" s="87">
        <f>F12-F13</f>
        <v>0</v>
      </c>
      <c r="G17" s="43"/>
    </row>
    <row r="18" ht="15" customHeight="1" spans="1:7">
      <c r="A18" s="43" t="s">
        <v>0</v>
      </c>
      <c r="B18" s="59" t="s">
        <v>38</v>
      </c>
      <c r="C18" s="65" t="s">
        <v>39</v>
      </c>
      <c r="D18" s="62" t="s">
        <v>0</v>
      </c>
      <c r="E18" s="62" t="s">
        <v>0</v>
      </c>
      <c r="F18" s="87">
        <f>F12+F15+F16</f>
        <v>330000</v>
      </c>
      <c r="G18" s="43" t="s">
        <v>0</v>
      </c>
    </row>
    <row r="19" ht="409" customHeight="1" spans="1:7">
      <c r="A19" s="43" t="s">
        <v>0</v>
      </c>
      <c r="B19" s="76" t="s">
        <v>0</v>
      </c>
      <c r="C19" s="62" t="s">
        <v>0</v>
      </c>
      <c r="D19" s="62" t="s">
        <v>0</v>
      </c>
      <c r="E19" s="62" t="s">
        <v>0</v>
      </c>
      <c r="F19" s="87"/>
      <c r="G19" s="43" t="s">
        <v>0</v>
      </c>
    </row>
    <row r="20" ht="15" customHeight="1" spans="1:7">
      <c r="A20" s="43" t="s">
        <v>0</v>
      </c>
      <c r="B20" s="96" t="s">
        <v>40</v>
      </c>
      <c r="C20" s="97" t="s">
        <v>0</v>
      </c>
      <c r="D20" s="97" t="s">
        <v>0</v>
      </c>
      <c r="E20" s="97" t="s">
        <v>0</v>
      </c>
      <c r="F20" s="98" t="s">
        <v>41</v>
      </c>
      <c r="G20" s="43" t="s">
        <v>0</v>
      </c>
    </row>
    <row r="21" customHeight="1" spans="1:7">
      <c r="A21" s="43" t="s">
        <v>0</v>
      </c>
      <c r="B21" s="43" t="s">
        <v>0</v>
      </c>
      <c r="C21" s="43" t="s">
        <v>0</v>
      </c>
      <c r="D21" s="43" t="s">
        <v>0</v>
      </c>
      <c r="E21" s="43" t="s">
        <v>0</v>
      </c>
      <c r="F21" s="43" t="s">
        <v>0</v>
      </c>
      <c r="G21" s="43" t="s">
        <v>0</v>
      </c>
    </row>
  </sheetData>
  <sheetProtection password="C6EF" sheet="1" objects="1"/>
  <mergeCells count="18">
    <mergeCell ref="B2:F2"/>
    <mergeCell ref="B3:D3"/>
    <mergeCell ref="D5:E5"/>
    <mergeCell ref="D6:E6"/>
    <mergeCell ref="D7:E7"/>
    <mergeCell ref="D8:E8"/>
    <mergeCell ref="D9:E9"/>
    <mergeCell ref="D10:E10"/>
    <mergeCell ref="D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0:E20"/>
  </mergeCells>
  <printOptions horizontalCentered="1"/>
  <pageMargins left="0" right="0" top="0" bottom="0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M253"/>
  <sheetViews>
    <sheetView view="pageBreakPreview" zoomScaleNormal="100" zoomScaleSheetLayoutView="100" workbookViewId="0">
      <selection activeCell="H16" sqref="H16"/>
    </sheetView>
  </sheetViews>
  <sheetFormatPr defaultColWidth="9" defaultRowHeight="12"/>
  <cols>
    <col min="1" max="1" width="4.875" style="41" customWidth="1"/>
    <col min="2" max="2" width="11" style="41" customWidth="1"/>
    <col min="3" max="3" width="27.5" style="41" customWidth="1"/>
    <col min="4" max="4" width="17.375" style="41" customWidth="1"/>
    <col min="5" max="5" width="5" style="41" customWidth="1"/>
    <col min="6" max="6" width="1.66666666666667" style="41" customWidth="1"/>
    <col min="7" max="7" width="10" style="41" customWidth="1"/>
    <col min="8" max="8" width="10" style="42" customWidth="1"/>
    <col min="9" max="9" width="3.33333333333333" style="41" customWidth="1"/>
    <col min="10" max="10" width="6.66666666666667" style="41" customWidth="1"/>
    <col min="11" max="11" width="3.125" style="41" customWidth="1"/>
    <col min="12" max="16384" width="9" style="41"/>
  </cols>
  <sheetData>
    <row r="1" ht="42" customHeight="1" spans="1:11">
      <c r="A1" s="43" t="s">
        <v>0</v>
      </c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4" t="s">
        <v>0</v>
      </c>
      <c r="I1" s="43" t="s">
        <v>0</v>
      </c>
      <c r="J1" s="43" t="s">
        <v>0</v>
      </c>
      <c r="K1" s="43" t="s">
        <v>0</v>
      </c>
    </row>
    <row r="2" ht="28" customHeight="1" spans="1:11">
      <c r="A2" s="43" t="s">
        <v>0</v>
      </c>
      <c r="B2" s="45" t="s">
        <v>42</v>
      </c>
      <c r="C2" s="46" t="s">
        <v>0</v>
      </c>
      <c r="D2" s="46" t="s">
        <v>0</v>
      </c>
      <c r="E2" s="46" t="s">
        <v>0</v>
      </c>
      <c r="F2" s="46" t="s">
        <v>0</v>
      </c>
      <c r="G2" s="46" t="s">
        <v>0</v>
      </c>
      <c r="H2" s="47" t="s">
        <v>0</v>
      </c>
      <c r="I2" s="46" t="s">
        <v>0</v>
      </c>
      <c r="J2" s="46" t="s">
        <v>0</v>
      </c>
      <c r="K2" s="43" t="s">
        <v>0</v>
      </c>
    </row>
    <row r="3" ht="15" customHeight="1" spans="1:11">
      <c r="A3" s="43" t="s">
        <v>0</v>
      </c>
      <c r="B3" s="48" t="s">
        <v>2</v>
      </c>
      <c r="C3" s="49" t="s">
        <v>0</v>
      </c>
      <c r="D3" s="49" t="s">
        <v>0</v>
      </c>
      <c r="E3" s="49" t="s">
        <v>0</v>
      </c>
      <c r="F3" s="50" t="s">
        <v>0</v>
      </c>
      <c r="G3" s="50" t="s">
        <v>0</v>
      </c>
      <c r="H3" s="51" t="s">
        <v>0</v>
      </c>
      <c r="I3" s="50" t="s">
        <v>0</v>
      </c>
      <c r="J3" s="83" t="s">
        <v>43</v>
      </c>
      <c r="K3" s="43" t="s">
        <v>0</v>
      </c>
    </row>
    <row r="4" ht="22" customHeight="1" spans="1:11">
      <c r="A4" s="43" t="s">
        <v>0</v>
      </c>
      <c r="B4" s="52" t="s">
        <v>44</v>
      </c>
      <c r="C4" s="53" t="s">
        <v>0</v>
      </c>
      <c r="D4" s="53" t="s">
        <v>0</v>
      </c>
      <c r="E4" s="53" t="s">
        <v>0</v>
      </c>
      <c r="F4" s="53" t="s">
        <v>0</v>
      </c>
      <c r="G4" s="53" t="s">
        <v>0</v>
      </c>
      <c r="H4" s="54" t="s">
        <v>0</v>
      </c>
      <c r="I4" s="53" t="s">
        <v>0</v>
      </c>
      <c r="J4" s="53" t="s">
        <v>0</v>
      </c>
      <c r="K4" s="43" t="s">
        <v>0</v>
      </c>
    </row>
    <row r="5" ht="17" customHeight="1" spans="1:11">
      <c r="A5" s="43" t="s">
        <v>0</v>
      </c>
      <c r="B5" s="55" t="s">
        <v>45</v>
      </c>
      <c r="C5" s="56" t="s">
        <v>46</v>
      </c>
      <c r="D5" s="57" t="s">
        <v>0</v>
      </c>
      <c r="E5" s="56" t="s">
        <v>47</v>
      </c>
      <c r="F5" s="57" t="s">
        <v>0</v>
      </c>
      <c r="G5" s="56" t="s">
        <v>48</v>
      </c>
      <c r="H5" s="58" t="s">
        <v>49</v>
      </c>
      <c r="I5" s="84" t="s">
        <v>50</v>
      </c>
      <c r="J5" s="85" t="s">
        <v>0</v>
      </c>
      <c r="K5" s="43" t="s">
        <v>0</v>
      </c>
    </row>
    <row r="6" ht="15" customHeight="1" spans="1:11">
      <c r="A6" s="43" t="s">
        <v>0</v>
      </c>
      <c r="B6" s="59" t="s">
        <v>51</v>
      </c>
      <c r="C6" s="60" t="s">
        <v>52</v>
      </c>
      <c r="D6" s="61" t="s">
        <v>0</v>
      </c>
      <c r="E6" s="62" t="s">
        <v>0</v>
      </c>
      <c r="F6" s="62" t="s">
        <v>0</v>
      </c>
      <c r="G6" s="63" t="s">
        <v>0</v>
      </c>
      <c r="H6" s="64" t="s">
        <v>0</v>
      </c>
      <c r="I6" s="86" t="s">
        <v>0</v>
      </c>
      <c r="J6" s="86" t="s">
        <v>0</v>
      </c>
      <c r="K6" s="43" t="s">
        <v>0</v>
      </c>
    </row>
    <row r="7" ht="15" customHeight="1" spans="1:11">
      <c r="A7" s="43" t="s">
        <v>0</v>
      </c>
      <c r="B7" s="59" t="s">
        <v>53</v>
      </c>
      <c r="C7" s="60" t="s">
        <v>54</v>
      </c>
      <c r="D7" s="61" t="s">
        <v>0</v>
      </c>
      <c r="E7" s="65" t="s">
        <v>55</v>
      </c>
      <c r="F7" s="62" t="s">
        <v>0</v>
      </c>
      <c r="G7" s="66">
        <v>1</v>
      </c>
      <c r="H7" s="67"/>
      <c r="I7" s="87">
        <f>ROUND(G7*H7,2)</f>
        <v>0</v>
      </c>
      <c r="J7" s="86" t="s">
        <v>0</v>
      </c>
      <c r="K7" s="43" t="s">
        <v>0</v>
      </c>
    </row>
    <row r="8" ht="15" customHeight="1" spans="1:11">
      <c r="A8" s="43" t="s">
        <v>0</v>
      </c>
      <c r="B8" s="59" t="s">
        <v>56</v>
      </c>
      <c r="C8" s="60" t="s">
        <v>57</v>
      </c>
      <c r="D8" s="61" t="s">
        <v>0</v>
      </c>
      <c r="E8" s="65" t="s">
        <v>55</v>
      </c>
      <c r="F8" s="62" t="s">
        <v>0</v>
      </c>
      <c r="G8" s="66">
        <v>1</v>
      </c>
      <c r="H8" s="67"/>
      <c r="I8" s="87">
        <f t="shared" ref="I8:I15" si="0">ROUND(G8*H8,2)</f>
        <v>0</v>
      </c>
      <c r="J8" s="86"/>
      <c r="K8" s="43" t="s">
        <v>0</v>
      </c>
    </row>
    <row r="9" ht="15" customHeight="1" spans="1:11">
      <c r="A9" s="43" t="s">
        <v>0</v>
      </c>
      <c r="B9" s="59" t="s">
        <v>58</v>
      </c>
      <c r="C9" s="60" t="s">
        <v>59</v>
      </c>
      <c r="D9" s="61" t="s">
        <v>0</v>
      </c>
      <c r="E9" s="65" t="s">
        <v>55</v>
      </c>
      <c r="F9" s="62" t="s">
        <v>0</v>
      </c>
      <c r="G9" s="66">
        <v>1</v>
      </c>
      <c r="H9" s="67"/>
      <c r="I9" s="87">
        <f t="shared" si="0"/>
        <v>0</v>
      </c>
      <c r="J9" s="86"/>
      <c r="K9" s="43" t="s">
        <v>0</v>
      </c>
    </row>
    <row r="10" ht="15" customHeight="1" spans="1:11">
      <c r="A10" s="43" t="s">
        <v>0</v>
      </c>
      <c r="B10" s="59" t="s">
        <v>60</v>
      </c>
      <c r="C10" s="60" t="s">
        <v>61</v>
      </c>
      <c r="D10" s="61" t="s">
        <v>0</v>
      </c>
      <c r="E10" s="65" t="s">
        <v>55</v>
      </c>
      <c r="F10" s="62" t="s">
        <v>0</v>
      </c>
      <c r="G10" s="66">
        <v>1</v>
      </c>
      <c r="H10" s="67"/>
      <c r="I10" s="87">
        <f t="shared" si="0"/>
        <v>0</v>
      </c>
      <c r="J10" s="86"/>
      <c r="K10" s="43" t="s">
        <v>0</v>
      </c>
    </row>
    <row r="11" ht="15" customHeight="1" spans="1:11">
      <c r="A11" s="43" t="s">
        <v>0</v>
      </c>
      <c r="B11" s="59" t="s">
        <v>62</v>
      </c>
      <c r="C11" s="60" t="s">
        <v>63</v>
      </c>
      <c r="D11" s="61" t="s">
        <v>0</v>
      </c>
      <c r="E11" s="65" t="s">
        <v>55</v>
      </c>
      <c r="F11" s="62" t="s">
        <v>0</v>
      </c>
      <c r="G11" s="66">
        <v>1</v>
      </c>
      <c r="H11" s="67"/>
      <c r="I11" s="87">
        <f t="shared" si="0"/>
        <v>0</v>
      </c>
      <c r="J11" s="86"/>
      <c r="K11" s="43" t="s">
        <v>0</v>
      </c>
    </row>
    <row r="12" ht="15" customHeight="1" spans="1:13">
      <c r="A12" s="68" t="s">
        <v>0</v>
      </c>
      <c r="B12" s="69" t="s">
        <v>64</v>
      </c>
      <c r="C12" s="70" t="s">
        <v>65</v>
      </c>
      <c r="D12" s="71" t="s">
        <v>0</v>
      </c>
      <c r="E12" s="72" t="s">
        <v>55</v>
      </c>
      <c r="F12" s="73" t="s">
        <v>0</v>
      </c>
      <c r="G12" s="74">
        <v>1</v>
      </c>
      <c r="H12" s="75">
        <v>40000</v>
      </c>
      <c r="I12" s="88">
        <f t="shared" si="0"/>
        <v>40000</v>
      </c>
      <c r="J12" s="89"/>
      <c r="K12" s="43" t="s">
        <v>0</v>
      </c>
      <c r="M12" s="40"/>
    </row>
    <row r="13" ht="15" customHeight="1" spans="1:11">
      <c r="A13" s="43" t="s">
        <v>0</v>
      </c>
      <c r="B13" s="59" t="s">
        <v>66</v>
      </c>
      <c r="C13" s="60" t="s">
        <v>67</v>
      </c>
      <c r="D13" s="61" t="s">
        <v>0</v>
      </c>
      <c r="E13" s="65" t="s">
        <v>55</v>
      </c>
      <c r="F13" s="62" t="s">
        <v>0</v>
      </c>
      <c r="G13" s="66">
        <v>1</v>
      </c>
      <c r="H13" s="67"/>
      <c r="I13" s="87">
        <f t="shared" si="0"/>
        <v>0</v>
      </c>
      <c r="J13" s="86"/>
      <c r="K13" s="43" t="s">
        <v>0</v>
      </c>
    </row>
    <row r="14" ht="15" customHeight="1" spans="1:11">
      <c r="A14" s="43" t="s">
        <v>0</v>
      </c>
      <c r="B14" s="59" t="s">
        <v>68</v>
      </c>
      <c r="C14" s="60" t="s">
        <v>69</v>
      </c>
      <c r="D14" s="61" t="s">
        <v>0</v>
      </c>
      <c r="E14" s="65" t="s">
        <v>55</v>
      </c>
      <c r="F14" s="62" t="s">
        <v>0</v>
      </c>
      <c r="G14" s="66">
        <v>1</v>
      </c>
      <c r="H14" s="67"/>
      <c r="I14" s="87">
        <f t="shared" si="0"/>
        <v>0</v>
      </c>
      <c r="J14" s="86"/>
      <c r="K14" s="43" t="s">
        <v>0</v>
      </c>
    </row>
    <row r="15" ht="18" customHeight="1" spans="1:11">
      <c r="A15" s="43" t="s">
        <v>0</v>
      </c>
      <c r="B15" s="59" t="s">
        <v>70</v>
      </c>
      <c r="C15" s="60" t="s">
        <v>71</v>
      </c>
      <c r="D15" s="61" t="s">
        <v>0</v>
      </c>
      <c r="E15" s="65" t="s">
        <v>55</v>
      </c>
      <c r="F15" s="62" t="s">
        <v>0</v>
      </c>
      <c r="G15" s="66">
        <v>1</v>
      </c>
      <c r="H15" s="67"/>
      <c r="I15" s="87">
        <f t="shared" si="0"/>
        <v>0</v>
      </c>
      <c r="J15" s="86"/>
      <c r="K15" s="43" t="s">
        <v>0</v>
      </c>
    </row>
    <row r="16" ht="409" customHeight="1" spans="1:11">
      <c r="A16" s="43" t="s">
        <v>0</v>
      </c>
      <c r="B16" s="76" t="s">
        <v>0</v>
      </c>
      <c r="C16" s="61"/>
      <c r="D16" s="61" t="s">
        <v>0</v>
      </c>
      <c r="E16" s="62" t="s">
        <v>0</v>
      </c>
      <c r="F16" s="62" t="s">
        <v>0</v>
      </c>
      <c r="G16" s="66"/>
      <c r="H16" s="67"/>
      <c r="I16" s="87"/>
      <c r="J16" s="86" t="s">
        <v>0</v>
      </c>
      <c r="K16" s="43" t="s">
        <v>0</v>
      </c>
    </row>
    <row r="17" ht="15" customHeight="1" spans="1:11">
      <c r="A17" s="43" t="s">
        <v>0</v>
      </c>
      <c r="B17" s="77" t="s">
        <v>72</v>
      </c>
      <c r="C17" s="78" t="s">
        <v>0</v>
      </c>
      <c r="D17" s="79">
        <f>SUM(I7:J15)</f>
        <v>40000</v>
      </c>
      <c r="E17" s="80" t="s">
        <v>0</v>
      </c>
      <c r="F17" s="80" t="s">
        <v>0</v>
      </c>
      <c r="G17" s="81" t="s">
        <v>73</v>
      </c>
      <c r="H17" s="82" t="s">
        <v>0</v>
      </c>
      <c r="I17" s="90" t="s">
        <v>0</v>
      </c>
      <c r="J17" s="90" t="s">
        <v>0</v>
      </c>
      <c r="K17" s="43" t="s">
        <v>0</v>
      </c>
    </row>
    <row r="18" ht="15" customHeight="1" spans="1:11">
      <c r="A18" s="43" t="s">
        <v>0</v>
      </c>
      <c r="B18" s="83" t="s">
        <v>40</v>
      </c>
      <c r="C18" s="50" t="s">
        <v>0</v>
      </c>
      <c r="D18" s="50" t="s">
        <v>0</v>
      </c>
      <c r="E18" s="50" t="s">
        <v>0</v>
      </c>
      <c r="F18" s="50" t="s">
        <v>0</v>
      </c>
      <c r="G18" s="50" t="s">
        <v>0</v>
      </c>
      <c r="H18" s="51" t="s">
        <v>0</v>
      </c>
      <c r="I18" s="48" t="s">
        <v>74</v>
      </c>
      <c r="J18" s="49" t="s">
        <v>0</v>
      </c>
      <c r="K18" s="43" t="s">
        <v>0</v>
      </c>
    </row>
    <row r="19" ht="4" customHeight="1" spans="1:11">
      <c r="A19" s="43" t="s">
        <v>0</v>
      </c>
      <c r="B19" s="43" t="s">
        <v>0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4" t="s">
        <v>0</v>
      </c>
      <c r="I19" s="43" t="s">
        <v>0</v>
      </c>
      <c r="J19" s="43" t="s">
        <v>0</v>
      </c>
      <c r="K19" s="43" t="s">
        <v>0</v>
      </c>
    </row>
    <row r="20" ht="42" customHeight="1" spans="1:11">
      <c r="A20" s="43" t="s">
        <v>0</v>
      </c>
      <c r="B20" s="43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44" t="s">
        <v>0</v>
      </c>
      <c r="I20" s="43" t="s">
        <v>0</v>
      </c>
      <c r="J20" s="43" t="s">
        <v>0</v>
      </c>
      <c r="K20" s="43" t="s">
        <v>0</v>
      </c>
    </row>
    <row r="21" ht="28" customHeight="1" spans="1:11">
      <c r="A21" s="43" t="s">
        <v>0</v>
      </c>
      <c r="B21" s="45" t="s">
        <v>42</v>
      </c>
      <c r="C21" s="46" t="s">
        <v>0</v>
      </c>
      <c r="D21" s="46" t="s">
        <v>0</v>
      </c>
      <c r="E21" s="46" t="s">
        <v>0</v>
      </c>
      <c r="F21" s="46" t="s">
        <v>0</v>
      </c>
      <c r="G21" s="46" t="s">
        <v>0</v>
      </c>
      <c r="H21" s="47" t="s">
        <v>0</v>
      </c>
      <c r="I21" s="46" t="s">
        <v>0</v>
      </c>
      <c r="J21" s="46" t="s">
        <v>0</v>
      </c>
      <c r="K21" s="43" t="s">
        <v>0</v>
      </c>
    </row>
    <row r="22" ht="15" customHeight="1" spans="1:11">
      <c r="A22" s="43" t="s">
        <v>0</v>
      </c>
      <c r="B22" s="48" t="s">
        <v>2</v>
      </c>
      <c r="C22" s="49" t="s">
        <v>0</v>
      </c>
      <c r="D22" s="49" t="s">
        <v>0</v>
      </c>
      <c r="E22" s="49" t="s">
        <v>0</v>
      </c>
      <c r="F22" s="50" t="s">
        <v>0</v>
      </c>
      <c r="G22" s="50" t="s">
        <v>0</v>
      </c>
      <c r="H22" s="51" t="s">
        <v>0</v>
      </c>
      <c r="I22" s="50" t="s">
        <v>0</v>
      </c>
      <c r="J22" s="83" t="s">
        <v>43</v>
      </c>
      <c r="K22" s="43" t="s">
        <v>0</v>
      </c>
    </row>
    <row r="23" ht="22" customHeight="1" spans="1:11">
      <c r="A23" s="43" t="s">
        <v>0</v>
      </c>
      <c r="B23" s="52" t="s">
        <v>75</v>
      </c>
      <c r="C23" s="53" t="s">
        <v>0</v>
      </c>
      <c r="D23" s="53" t="s">
        <v>0</v>
      </c>
      <c r="E23" s="53" t="s">
        <v>0</v>
      </c>
      <c r="F23" s="53" t="s">
        <v>0</v>
      </c>
      <c r="G23" s="53" t="s">
        <v>0</v>
      </c>
      <c r="H23" s="54" t="s">
        <v>0</v>
      </c>
      <c r="I23" s="53" t="s">
        <v>0</v>
      </c>
      <c r="J23" s="53" t="s">
        <v>0</v>
      </c>
      <c r="K23" s="43" t="s">
        <v>0</v>
      </c>
    </row>
    <row r="24" ht="17" customHeight="1" spans="1:11">
      <c r="A24" s="43" t="s">
        <v>0</v>
      </c>
      <c r="B24" s="55" t="s">
        <v>45</v>
      </c>
      <c r="C24" s="56" t="s">
        <v>46</v>
      </c>
      <c r="D24" s="57" t="s">
        <v>0</v>
      </c>
      <c r="E24" s="56" t="s">
        <v>47</v>
      </c>
      <c r="F24" s="57" t="s">
        <v>0</v>
      </c>
      <c r="G24" s="56" t="s">
        <v>48</v>
      </c>
      <c r="H24" s="58" t="s">
        <v>49</v>
      </c>
      <c r="I24" s="84" t="s">
        <v>50</v>
      </c>
      <c r="J24" s="85" t="s">
        <v>0</v>
      </c>
      <c r="K24" s="43" t="s">
        <v>0</v>
      </c>
    </row>
    <row r="25" ht="15" customHeight="1" spans="1:11">
      <c r="A25" s="43" t="s">
        <v>0</v>
      </c>
      <c r="B25" s="59" t="s">
        <v>76</v>
      </c>
      <c r="C25" s="60" t="s">
        <v>77</v>
      </c>
      <c r="D25" s="61" t="s">
        <v>0</v>
      </c>
      <c r="E25" s="62" t="s">
        <v>0</v>
      </c>
      <c r="F25" s="62" t="s">
        <v>0</v>
      </c>
      <c r="G25" s="66"/>
      <c r="H25" s="67"/>
      <c r="I25" s="87"/>
      <c r="J25" s="86" t="s">
        <v>0</v>
      </c>
      <c r="K25" s="43" t="s">
        <v>0</v>
      </c>
    </row>
    <row r="26" ht="15" customHeight="1" spans="1:11">
      <c r="A26" s="43" t="s">
        <v>0</v>
      </c>
      <c r="B26" s="59" t="s">
        <v>78</v>
      </c>
      <c r="C26" s="60" t="s">
        <v>79</v>
      </c>
      <c r="D26" s="61" t="s">
        <v>0</v>
      </c>
      <c r="E26" s="62" t="s">
        <v>0</v>
      </c>
      <c r="F26" s="62" t="s">
        <v>0</v>
      </c>
      <c r="G26" s="66"/>
      <c r="H26" s="67"/>
      <c r="I26" s="87"/>
      <c r="J26" s="86" t="s">
        <v>0</v>
      </c>
      <c r="K26" s="43" t="s">
        <v>0</v>
      </c>
    </row>
    <row r="27" ht="15" customHeight="1" spans="1:11">
      <c r="A27" s="43" t="s">
        <v>0</v>
      </c>
      <c r="B27" s="59" t="s">
        <v>80</v>
      </c>
      <c r="C27" s="60" t="s">
        <v>81</v>
      </c>
      <c r="D27" s="61" t="s">
        <v>0</v>
      </c>
      <c r="E27" s="65" t="s">
        <v>82</v>
      </c>
      <c r="F27" s="62" t="s">
        <v>0</v>
      </c>
      <c r="G27" s="66">
        <v>1</v>
      </c>
      <c r="H27" s="67"/>
      <c r="I27" s="87">
        <f>ROUND(G27*H27,2)</f>
        <v>0</v>
      </c>
      <c r="J27" s="86"/>
      <c r="K27" s="43" t="s">
        <v>0</v>
      </c>
    </row>
    <row r="28" ht="15" customHeight="1" spans="1:11">
      <c r="A28" s="43" t="s">
        <v>0</v>
      </c>
      <c r="B28" s="59" t="s">
        <v>83</v>
      </c>
      <c r="C28" s="60" t="s">
        <v>84</v>
      </c>
      <c r="D28" s="61" t="s">
        <v>0</v>
      </c>
      <c r="E28" s="65" t="s">
        <v>85</v>
      </c>
      <c r="F28" s="62" t="s">
        <v>0</v>
      </c>
      <c r="G28" s="66">
        <v>1</v>
      </c>
      <c r="H28" s="67"/>
      <c r="I28" s="87">
        <f t="shared" ref="I28:I67" si="1">ROUND(G28*H28,2)</f>
        <v>0</v>
      </c>
      <c r="J28" s="86"/>
      <c r="K28" s="43" t="s">
        <v>0</v>
      </c>
    </row>
    <row r="29" ht="15" customHeight="1" spans="1:11">
      <c r="A29" s="43" t="s">
        <v>0</v>
      </c>
      <c r="B29" s="59" t="s">
        <v>86</v>
      </c>
      <c r="C29" s="60" t="s">
        <v>87</v>
      </c>
      <c r="D29" s="61" t="s">
        <v>0</v>
      </c>
      <c r="E29" s="62" t="s">
        <v>0</v>
      </c>
      <c r="F29" s="62" t="s">
        <v>0</v>
      </c>
      <c r="G29" s="66"/>
      <c r="H29" s="67"/>
      <c r="I29" s="87"/>
      <c r="J29" s="86"/>
      <c r="K29" s="43" t="s">
        <v>0</v>
      </c>
    </row>
    <row r="30" ht="15" customHeight="1" spans="1:11">
      <c r="A30" s="43" t="s">
        <v>0</v>
      </c>
      <c r="B30" s="59" t="s">
        <v>88</v>
      </c>
      <c r="C30" s="60" t="s">
        <v>89</v>
      </c>
      <c r="D30" s="61" t="s">
        <v>0</v>
      </c>
      <c r="E30" s="65" t="s">
        <v>85</v>
      </c>
      <c r="F30" s="62" t="s">
        <v>0</v>
      </c>
      <c r="G30" s="66">
        <v>1</v>
      </c>
      <c r="H30" s="67"/>
      <c r="I30" s="87">
        <f t="shared" si="1"/>
        <v>0</v>
      </c>
      <c r="J30" s="86"/>
      <c r="K30" s="43" t="s">
        <v>0</v>
      </c>
    </row>
    <row r="31" ht="15" customHeight="1" spans="1:11">
      <c r="A31" s="43" t="s">
        <v>0</v>
      </c>
      <c r="B31" s="59" t="s">
        <v>90</v>
      </c>
      <c r="C31" s="60" t="s">
        <v>91</v>
      </c>
      <c r="D31" s="61" t="s">
        <v>0</v>
      </c>
      <c r="E31" s="65" t="s">
        <v>85</v>
      </c>
      <c r="F31" s="62" t="s">
        <v>0</v>
      </c>
      <c r="G31" s="66">
        <v>1</v>
      </c>
      <c r="H31" s="67"/>
      <c r="I31" s="87">
        <f t="shared" si="1"/>
        <v>0</v>
      </c>
      <c r="J31" s="86"/>
      <c r="K31" s="43" t="s">
        <v>0</v>
      </c>
    </row>
    <row r="32" ht="15" customHeight="1" spans="1:11">
      <c r="A32" s="43" t="s">
        <v>0</v>
      </c>
      <c r="B32" s="59" t="s">
        <v>92</v>
      </c>
      <c r="C32" s="60" t="s">
        <v>93</v>
      </c>
      <c r="D32" s="61" t="s">
        <v>0</v>
      </c>
      <c r="E32" s="65" t="s">
        <v>85</v>
      </c>
      <c r="F32" s="62" t="s">
        <v>0</v>
      </c>
      <c r="G32" s="66">
        <v>1</v>
      </c>
      <c r="H32" s="67"/>
      <c r="I32" s="87">
        <f t="shared" si="1"/>
        <v>0</v>
      </c>
      <c r="J32" s="86"/>
      <c r="K32" s="43" t="s">
        <v>0</v>
      </c>
    </row>
    <row r="33" ht="15" customHeight="1" spans="1:11">
      <c r="A33" s="43" t="s">
        <v>0</v>
      </c>
      <c r="B33" s="59" t="s">
        <v>94</v>
      </c>
      <c r="C33" s="60" t="s">
        <v>95</v>
      </c>
      <c r="D33" s="61" t="s">
        <v>0</v>
      </c>
      <c r="E33" s="65" t="s">
        <v>85</v>
      </c>
      <c r="F33" s="62" t="s">
        <v>0</v>
      </c>
      <c r="G33" s="66">
        <v>1</v>
      </c>
      <c r="H33" s="67"/>
      <c r="I33" s="87">
        <f t="shared" si="1"/>
        <v>0</v>
      </c>
      <c r="J33" s="86"/>
      <c r="K33" s="43" t="s">
        <v>0</v>
      </c>
    </row>
    <row r="34" ht="15" customHeight="1" spans="1:11">
      <c r="A34" s="43" t="s">
        <v>0</v>
      </c>
      <c r="B34" s="59" t="s">
        <v>96</v>
      </c>
      <c r="C34" s="60" t="s">
        <v>97</v>
      </c>
      <c r="D34" s="61" t="s">
        <v>0</v>
      </c>
      <c r="E34" s="65" t="s">
        <v>85</v>
      </c>
      <c r="F34" s="62" t="s">
        <v>0</v>
      </c>
      <c r="G34" s="66">
        <v>1</v>
      </c>
      <c r="H34" s="67"/>
      <c r="I34" s="87">
        <f t="shared" si="1"/>
        <v>0</v>
      </c>
      <c r="J34" s="86"/>
      <c r="K34" s="43" t="s">
        <v>0</v>
      </c>
    </row>
    <row r="35" ht="15" customHeight="1" spans="1:11">
      <c r="A35" s="43" t="s">
        <v>0</v>
      </c>
      <c r="B35" s="59" t="s">
        <v>98</v>
      </c>
      <c r="C35" s="60" t="s">
        <v>99</v>
      </c>
      <c r="D35" s="61" t="s">
        <v>0</v>
      </c>
      <c r="E35" s="62" t="s">
        <v>0</v>
      </c>
      <c r="F35" s="62" t="s">
        <v>0</v>
      </c>
      <c r="G35" s="66"/>
      <c r="H35" s="67"/>
      <c r="I35" s="87"/>
      <c r="J35" s="86"/>
      <c r="K35" s="43" t="s">
        <v>0</v>
      </c>
    </row>
    <row r="36" ht="15" customHeight="1" spans="1:11">
      <c r="A36" s="43" t="s">
        <v>0</v>
      </c>
      <c r="B36" s="59" t="s">
        <v>100</v>
      </c>
      <c r="C36" s="60" t="s">
        <v>101</v>
      </c>
      <c r="D36" s="61" t="s">
        <v>0</v>
      </c>
      <c r="E36" s="65" t="s">
        <v>85</v>
      </c>
      <c r="F36" s="62" t="s">
        <v>0</v>
      </c>
      <c r="G36" s="66">
        <v>1</v>
      </c>
      <c r="H36" s="67"/>
      <c r="I36" s="87">
        <f t="shared" si="1"/>
        <v>0</v>
      </c>
      <c r="J36" s="86"/>
      <c r="K36" s="43" t="s">
        <v>0</v>
      </c>
    </row>
    <row r="37" ht="15" customHeight="1" spans="1:11">
      <c r="A37" s="43" t="s">
        <v>0</v>
      </c>
      <c r="B37" s="59" t="s">
        <v>102</v>
      </c>
      <c r="C37" s="60" t="s">
        <v>103</v>
      </c>
      <c r="D37" s="61" t="s">
        <v>0</v>
      </c>
      <c r="E37" s="65" t="s">
        <v>85</v>
      </c>
      <c r="F37" s="62" t="s">
        <v>0</v>
      </c>
      <c r="G37" s="66">
        <v>1</v>
      </c>
      <c r="H37" s="67"/>
      <c r="I37" s="87">
        <f t="shared" si="1"/>
        <v>0</v>
      </c>
      <c r="J37" s="86"/>
      <c r="K37" s="43" t="s">
        <v>0</v>
      </c>
    </row>
    <row r="38" ht="15" customHeight="1" spans="1:11">
      <c r="A38" s="43" t="s">
        <v>0</v>
      </c>
      <c r="B38" s="59" t="s">
        <v>104</v>
      </c>
      <c r="C38" s="60" t="s">
        <v>105</v>
      </c>
      <c r="D38" s="61" t="s">
        <v>0</v>
      </c>
      <c r="E38" s="62" t="s">
        <v>0</v>
      </c>
      <c r="F38" s="62" t="s">
        <v>0</v>
      </c>
      <c r="G38" s="66"/>
      <c r="H38" s="67"/>
      <c r="I38" s="87"/>
      <c r="J38" s="86"/>
      <c r="K38" s="43" t="s">
        <v>0</v>
      </c>
    </row>
    <row r="39" ht="15" customHeight="1" spans="1:11">
      <c r="A39" s="43" t="s">
        <v>0</v>
      </c>
      <c r="B39" s="59" t="s">
        <v>106</v>
      </c>
      <c r="C39" s="60" t="s">
        <v>107</v>
      </c>
      <c r="D39" s="61" t="s">
        <v>0</v>
      </c>
      <c r="E39" s="65" t="s">
        <v>85</v>
      </c>
      <c r="F39" s="62" t="s">
        <v>0</v>
      </c>
      <c r="G39" s="66">
        <v>1</v>
      </c>
      <c r="H39" s="67"/>
      <c r="I39" s="87">
        <f t="shared" si="1"/>
        <v>0</v>
      </c>
      <c r="J39" s="86"/>
      <c r="K39" s="43" t="s">
        <v>0</v>
      </c>
    </row>
    <row r="40" ht="15" customHeight="1" spans="1:11">
      <c r="A40" s="43" t="s">
        <v>0</v>
      </c>
      <c r="B40" s="59" t="s">
        <v>108</v>
      </c>
      <c r="C40" s="60" t="s">
        <v>109</v>
      </c>
      <c r="D40" s="61" t="s">
        <v>0</v>
      </c>
      <c r="E40" s="62" t="s">
        <v>0</v>
      </c>
      <c r="F40" s="62" t="s">
        <v>0</v>
      </c>
      <c r="G40" s="66"/>
      <c r="H40" s="67"/>
      <c r="I40" s="87"/>
      <c r="J40" s="86"/>
      <c r="K40" s="43" t="s">
        <v>0</v>
      </c>
    </row>
    <row r="41" ht="15" customHeight="1" spans="1:11">
      <c r="A41" s="43" t="s">
        <v>0</v>
      </c>
      <c r="B41" s="59" t="s">
        <v>110</v>
      </c>
      <c r="C41" s="60" t="s">
        <v>111</v>
      </c>
      <c r="D41" s="61" t="s">
        <v>0</v>
      </c>
      <c r="E41" s="65" t="s">
        <v>85</v>
      </c>
      <c r="F41" s="62" t="s">
        <v>0</v>
      </c>
      <c r="G41" s="66">
        <v>1</v>
      </c>
      <c r="H41" s="67"/>
      <c r="I41" s="87">
        <f t="shared" si="1"/>
        <v>0</v>
      </c>
      <c r="J41" s="86"/>
      <c r="K41" s="43" t="s">
        <v>0</v>
      </c>
    </row>
    <row r="42" ht="15" customHeight="1" spans="1:11">
      <c r="A42" s="43" t="s">
        <v>0</v>
      </c>
      <c r="B42" s="59" t="s">
        <v>112</v>
      </c>
      <c r="C42" s="60" t="s">
        <v>113</v>
      </c>
      <c r="D42" s="61" t="s">
        <v>0</v>
      </c>
      <c r="E42" s="62" t="s">
        <v>0</v>
      </c>
      <c r="F42" s="62" t="s">
        <v>0</v>
      </c>
      <c r="G42" s="66"/>
      <c r="H42" s="67"/>
      <c r="I42" s="87"/>
      <c r="J42" s="86"/>
      <c r="K42" s="43" t="s">
        <v>0</v>
      </c>
    </row>
    <row r="43" ht="15" customHeight="1" spans="1:11">
      <c r="A43" s="43" t="s">
        <v>0</v>
      </c>
      <c r="B43" s="59" t="s">
        <v>114</v>
      </c>
      <c r="C43" s="60" t="s">
        <v>115</v>
      </c>
      <c r="D43" s="61" t="s">
        <v>0</v>
      </c>
      <c r="E43" s="65" t="s">
        <v>85</v>
      </c>
      <c r="F43" s="62" t="s">
        <v>0</v>
      </c>
      <c r="G43" s="66">
        <v>1</v>
      </c>
      <c r="H43" s="67"/>
      <c r="I43" s="87">
        <f t="shared" si="1"/>
        <v>0</v>
      </c>
      <c r="J43" s="86"/>
      <c r="K43" s="43" t="s">
        <v>0</v>
      </c>
    </row>
    <row r="44" ht="15" customHeight="1" spans="1:11">
      <c r="A44" s="43" t="s">
        <v>0</v>
      </c>
      <c r="B44" s="59" t="s">
        <v>116</v>
      </c>
      <c r="C44" s="60" t="s">
        <v>117</v>
      </c>
      <c r="D44" s="61" t="s">
        <v>0</v>
      </c>
      <c r="E44" s="62" t="s">
        <v>0</v>
      </c>
      <c r="F44" s="62" t="s">
        <v>0</v>
      </c>
      <c r="G44" s="66"/>
      <c r="H44" s="67"/>
      <c r="I44" s="87"/>
      <c r="J44" s="86"/>
      <c r="K44" s="43" t="s">
        <v>0</v>
      </c>
    </row>
    <row r="45" ht="15" customHeight="1" spans="1:11">
      <c r="A45" s="43" t="s">
        <v>0</v>
      </c>
      <c r="B45" s="59" t="s">
        <v>118</v>
      </c>
      <c r="C45" s="60" t="s">
        <v>119</v>
      </c>
      <c r="D45" s="61" t="s">
        <v>0</v>
      </c>
      <c r="E45" s="65" t="s">
        <v>85</v>
      </c>
      <c r="F45" s="62" t="s">
        <v>0</v>
      </c>
      <c r="G45" s="66">
        <v>5</v>
      </c>
      <c r="H45" s="67"/>
      <c r="I45" s="87">
        <f t="shared" si="1"/>
        <v>0</v>
      </c>
      <c r="J45" s="86"/>
      <c r="K45" s="43" t="s">
        <v>0</v>
      </c>
    </row>
    <row r="46" ht="15" customHeight="1" spans="1:11">
      <c r="A46" s="43" t="s">
        <v>0</v>
      </c>
      <c r="B46" s="59" t="s">
        <v>120</v>
      </c>
      <c r="C46" s="60" t="s">
        <v>121</v>
      </c>
      <c r="D46" s="61" t="s">
        <v>0</v>
      </c>
      <c r="E46" s="62" t="s">
        <v>0</v>
      </c>
      <c r="F46" s="62" t="s">
        <v>0</v>
      </c>
      <c r="G46" s="66"/>
      <c r="H46" s="67"/>
      <c r="I46" s="87"/>
      <c r="J46" s="86"/>
      <c r="K46" s="43" t="s">
        <v>0</v>
      </c>
    </row>
    <row r="47" ht="15" customHeight="1" spans="1:11">
      <c r="A47" s="43" t="s">
        <v>0</v>
      </c>
      <c r="B47" s="59" t="s">
        <v>122</v>
      </c>
      <c r="C47" s="60" t="s">
        <v>123</v>
      </c>
      <c r="D47" s="61" t="s">
        <v>0</v>
      </c>
      <c r="E47" s="65" t="s">
        <v>85</v>
      </c>
      <c r="F47" s="62" t="s">
        <v>0</v>
      </c>
      <c r="G47" s="66">
        <v>1</v>
      </c>
      <c r="H47" s="67"/>
      <c r="I47" s="87">
        <f t="shared" si="1"/>
        <v>0</v>
      </c>
      <c r="J47" s="86"/>
      <c r="K47" s="43" t="s">
        <v>0</v>
      </c>
    </row>
    <row r="48" ht="15" customHeight="1" spans="1:11">
      <c r="A48" s="43" t="s">
        <v>0</v>
      </c>
      <c r="B48" s="59" t="s">
        <v>124</v>
      </c>
      <c r="C48" s="60" t="s">
        <v>125</v>
      </c>
      <c r="D48" s="61" t="s">
        <v>0</v>
      </c>
      <c r="E48" s="62" t="s">
        <v>0</v>
      </c>
      <c r="F48" s="62" t="s">
        <v>0</v>
      </c>
      <c r="G48" s="66"/>
      <c r="H48" s="67"/>
      <c r="I48" s="87"/>
      <c r="J48" s="86"/>
      <c r="K48" s="43" t="s">
        <v>0</v>
      </c>
    </row>
    <row r="49" ht="15" customHeight="1" spans="1:11">
      <c r="A49" s="43" t="s">
        <v>0</v>
      </c>
      <c r="B49" s="59" t="s">
        <v>126</v>
      </c>
      <c r="C49" s="60" t="s">
        <v>127</v>
      </c>
      <c r="D49" s="61" t="s">
        <v>0</v>
      </c>
      <c r="E49" s="65" t="s">
        <v>82</v>
      </c>
      <c r="F49" s="62" t="s">
        <v>0</v>
      </c>
      <c r="G49" s="66">
        <v>1</v>
      </c>
      <c r="H49" s="67"/>
      <c r="I49" s="87">
        <f t="shared" si="1"/>
        <v>0</v>
      </c>
      <c r="J49" s="86"/>
      <c r="K49" s="43" t="s">
        <v>0</v>
      </c>
    </row>
    <row r="50" ht="15" customHeight="1" spans="1:11">
      <c r="A50" s="43" t="s">
        <v>0</v>
      </c>
      <c r="B50" s="59" t="s">
        <v>128</v>
      </c>
      <c r="C50" s="60" t="s">
        <v>129</v>
      </c>
      <c r="D50" s="61" t="s">
        <v>0</v>
      </c>
      <c r="E50" s="65" t="s">
        <v>130</v>
      </c>
      <c r="F50" s="62" t="s">
        <v>0</v>
      </c>
      <c r="G50" s="66">
        <v>4</v>
      </c>
      <c r="H50" s="67"/>
      <c r="I50" s="87">
        <f t="shared" si="1"/>
        <v>0</v>
      </c>
      <c r="J50" s="86"/>
      <c r="K50" s="43" t="s">
        <v>0</v>
      </c>
    </row>
    <row r="51" ht="15" customHeight="1" spans="1:11">
      <c r="A51" s="43" t="s">
        <v>0</v>
      </c>
      <c r="B51" s="59" t="s">
        <v>131</v>
      </c>
      <c r="C51" s="60" t="s">
        <v>132</v>
      </c>
      <c r="D51" s="61" t="s">
        <v>0</v>
      </c>
      <c r="E51" s="62" t="s">
        <v>0</v>
      </c>
      <c r="F51" s="62" t="s">
        <v>0</v>
      </c>
      <c r="G51" s="66"/>
      <c r="H51" s="67"/>
      <c r="I51" s="87"/>
      <c r="J51" s="86"/>
      <c r="K51" s="43" t="s">
        <v>0</v>
      </c>
    </row>
    <row r="52" ht="15" customHeight="1" spans="1:11">
      <c r="A52" s="43" t="s">
        <v>0</v>
      </c>
      <c r="B52" s="59" t="s">
        <v>133</v>
      </c>
      <c r="C52" s="60" t="s">
        <v>134</v>
      </c>
      <c r="D52" s="61" t="s">
        <v>0</v>
      </c>
      <c r="E52" s="65" t="s">
        <v>85</v>
      </c>
      <c r="F52" s="62" t="s">
        <v>0</v>
      </c>
      <c r="G52" s="66">
        <v>1</v>
      </c>
      <c r="H52" s="67"/>
      <c r="I52" s="87">
        <f t="shared" si="1"/>
        <v>0</v>
      </c>
      <c r="J52" s="86"/>
      <c r="K52" s="43" t="s">
        <v>0</v>
      </c>
    </row>
    <row r="53" ht="15" customHeight="1" spans="1:11">
      <c r="A53" s="43" t="s">
        <v>0</v>
      </c>
      <c r="B53" s="59" t="s">
        <v>135</v>
      </c>
      <c r="C53" s="60" t="s">
        <v>136</v>
      </c>
      <c r="D53" s="61" t="s">
        <v>0</v>
      </c>
      <c r="E53" s="65" t="s">
        <v>82</v>
      </c>
      <c r="F53" s="62" t="s">
        <v>0</v>
      </c>
      <c r="G53" s="66">
        <v>1</v>
      </c>
      <c r="H53" s="67"/>
      <c r="I53" s="87">
        <f t="shared" si="1"/>
        <v>0</v>
      </c>
      <c r="J53" s="86"/>
      <c r="K53" s="43" t="s">
        <v>0</v>
      </c>
    </row>
    <row r="54" ht="15" customHeight="1" spans="1:11">
      <c r="A54" s="43" t="s">
        <v>0</v>
      </c>
      <c r="B54" s="59" t="s">
        <v>137</v>
      </c>
      <c r="C54" s="60" t="s">
        <v>138</v>
      </c>
      <c r="D54" s="61" t="s">
        <v>0</v>
      </c>
      <c r="E54" s="62" t="s">
        <v>0</v>
      </c>
      <c r="F54" s="62" t="s">
        <v>0</v>
      </c>
      <c r="G54" s="66"/>
      <c r="H54" s="67"/>
      <c r="I54" s="87"/>
      <c r="J54" s="86"/>
      <c r="K54" s="43" t="s">
        <v>0</v>
      </c>
    </row>
    <row r="55" ht="15" customHeight="1" spans="1:11">
      <c r="A55" s="43" t="s">
        <v>0</v>
      </c>
      <c r="B55" s="59" t="s">
        <v>139</v>
      </c>
      <c r="C55" s="60" t="s">
        <v>140</v>
      </c>
      <c r="D55" s="61" t="s">
        <v>0</v>
      </c>
      <c r="E55" s="62" t="s">
        <v>0</v>
      </c>
      <c r="F55" s="62" t="s">
        <v>0</v>
      </c>
      <c r="G55" s="66"/>
      <c r="H55" s="67"/>
      <c r="I55" s="87"/>
      <c r="J55" s="86"/>
      <c r="K55" s="43" t="s">
        <v>0</v>
      </c>
    </row>
    <row r="56" ht="15" customHeight="1" spans="1:11">
      <c r="A56" s="43" t="s">
        <v>0</v>
      </c>
      <c r="B56" s="59" t="s">
        <v>141</v>
      </c>
      <c r="C56" s="60" t="s">
        <v>142</v>
      </c>
      <c r="D56" s="61" t="s">
        <v>0</v>
      </c>
      <c r="E56" s="65" t="s">
        <v>85</v>
      </c>
      <c r="F56" s="62" t="s">
        <v>0</v>
      </c>
      <c r="G56" s="66">
        <v>1</v>
      </c>
      <c r="H56" s="67"/>
      <c r="I56" s="87">
        <f t="shared" si="1"/>
        <v>0</v>
      </c>
      <c r="J56" s="86"/>
      <c r="K56" s="43" t="s">
        <v>0</v>
      </c>
    </row>
    <row r="57" ht="15" customHeight="1" spans="1:11">
      <c r="A57" s="43" t="s">
        <v>0</v>
      </c>
      <c r="B57" s="59" t="s">
        <v>143</v>
      </c>
      <c r="C57" s="60" t="s">
        <v>144</v>
      </c>
      <c r="D57" s="61" t="s">
        <v>0</v>
      </c>
      <c r="E57" s="65" t="s">
        <v>82</v>
      </c>
      <c r="F57" s="62" t="s">
        <v>0</v>
      </c>
      <c r="G57" s="66">
        <v>2</v>
      </c>
      <c r="H57" s="67"/>
      <c r="I57" s="87">
        <f t="shared" si="1"/>
        <v>0</v>
      </c>
      <c r="J57" s="86"/>
      <c r="K57" s="43" t="s">
        <v>0</v>
      </c>
    </row>
    <row r="58" ht="15" customHeight="1" spans="1:11">
      <c r="A58" s="43" t="s">
        <v>0</v>
      </c>
      <c r="B58" s="59" t="s">
        <v>145</v>
      </c>
      <c r="C58" s="60" t="s">
        <v>146</v>
      </c>
      <c r="D58" s="61" t="s">
        <v>0</v>
      </c>
      <c r="E58" s="62" t="s">
        <v>0</v>
      </c>
      <c r="F58" s="62" t="s">
        <v>0</v>
      </c>
      <c r="G58" s="66"/>
      <c r="H58" s="67"/>
      <c r="I58" s="87"/>
      <c r="J58" s="86"/>
      <c r="K58" s="43" t="s">
        <v>0</v>
      </c>
    </row>
    <row r="59" ht="15" customHeight="1" spans="1:11">
      <c r="A59" s="43" t="s">
        <v>0</v>
      </c>
      <c r="B59" s="59" t="s">
        <v>147</v>
      </c>
      <c r="C59" s="60" t="s">
        <v>148</v>
      </c>
      <c r="D59" s="61" t="s">
        <v>0</v>
      </c>
      <c r="E59" s="62" t="s">
        <v>0</v>
      </c>
      <c r="F59" s="62" t="s">
        <v>0</v>
      </c>
      <c r="G59" s="66"/>
      <c r="H59" s="67"/>
      <c r="I59" s="87"/>
      <c r="J59" s="86"/>
      <c r="K59" s="43" t="s">
        <v>0</v>
      </c>
    </row>
    <row r="60" ht="15" customHeight="1" spans="1:11">
      <c r="A60" s="43" t="s">
        <v>0</v>
      </c>
      <c r="B60" s="59" t="s">
        <v>149</v>
      </c>
      <c r="C60" s="60" t="s">
        <v>150</v>
      </c>
      <c r="D60" s="61" t="s">
        <v>0</v>
      </c>
      <c r="E60" s="65" t="s">
        <v>82</v>
      </c>
      <c r="F60" s="62" t="s">
        <v>0</v>
      </c>
      <c r="G60" s="66">
        <v>1</v>
      </c>
      <c r="H60" s="67"/>
      <c r="I60" s="87">
        <f t="shared" si="1"/>
        <v>0</v>
      </c>
      <c r="J60" s="86"/>
      <c r="K60" s="43" t="s">
        <v>0</v>
      </c>
    </row>
    <row r="61" ht="15" customHeight="1" spans="1:11">
      <c r="A61" s="43" t="s">
        <v>0</v>
      </c>
      <c r="B61" s="59" t="s">
        <v>151</v>
      </c>
      <c r="C61" s="60" t="s">
        <v>152</v>
      </c>
      <c r="D61" s="61" t="s">
        <v>0</v>
      </c>
      <c r="E61" s="65" t="s">
        <v>82</v>
      </c>
      <c r="F61" s="62" t="s">
        <v>0</v>
      </c>
      <c r="G61" s="66">
        <v>1</v>
      </c>
      <c r="H61" s="67"/>
      <c r="I61" s="87">
        <f t="shared" si="1"/>
        <v>0</v>
      </c>
      <c r="J61" s="86"/>
      <c r="K61" s="43" t="s">
        <v>0</v>
      </c>
    </row>
    <row r="62" ht="15" customHeight="1" spans="1:11">
      <c r="A62" s="43" t="s">
        <v>0</v>
      </c>
      <c r="B62" s="59" t="s">
        <v>153</v>
      </c>
      <c r="C62" s="60" t="s">
        <v>154</v>
      </c>
      <c r="D62" s="61" t="s">
        <v>0</v>
      </c>
      <c r="E62" s="62" t="s">
        <v>0</v>
      </c>
      <c r="F62" s="62" t="s">
        <v>0</v>
      </c>
      <c r="G62" s="66"/>
      <c r="H62" s="67"/>
      <c r="I62" s="87"/>
      <c r="J62" s="86"/>
      <c r="K62" s="43" t="s">
        <v>0</v>
      </c>
    </row>
    <row r="63" ht="15" customHeight="1" spans="1:13">
      <c r="A63" s="43" t="s">
        <v>0</v>
      </c>
      <c r="B63" s="69" t="s">
        <v>155</v>
      </c>
      <c r="C63" s="70" t="s">
        <v>156</v>
      </c>
      <c r="D63" s="71" t="s">
        <v>0</v>
      </c>
      <c r="E63" s="72" t="s">
        <v>82</v>
      </c>
      <c r="F63" s="73" t="s">
        <v>0</v>
      </c>
      <c r="G63" s="74">
        <v>1</v>
      </c>
      <c r="H63" s="75">
        <v>120000</v>
      </c>
      <c r="I63" s="88">
        <f t="shared" si="1"/>
        <v>120000</v>
      </c>
      <c r="J63" s="89"/>
      <c r="K63" s="43" t="s">
        <v>0</v>
      </c>
      <c r="M63" s="40"/>
    </row>
    <row r="64" ht="15" customHeight="1" spans="1:13">
      <c r="A64" s="43" t="s">
        <v>0</v>
      </c>
      <c r="B64" s="69" t="s">
        <v>157</v>
      </c>
      <c r="C64" s="70" t="s">
        <v>158</v>
      </c>
      <c r="D64" s="71" t="s">
        <v>0</v>
      </c>
      <c r="E64" s="72" t="s">
        <v>82</v>
      </c>
      <c r="F64" s="73" t="s">
        <v>0</v>
      </c>
      <c r="G64" s="74">
        <v>1</v>
      </c>
      <c r="H64" s="75">
        <v>80000</v>
      </c>
      <c r="I64" s="88">
        <f t="shared" si="1"/>
        <v>80000</v>
      </c>
      <c r="J64" s="89"/>
      <c r="K64" s="43" t="s">
        <v>0</v>
      </c>
      <c r="M64" s="40"/>
    </row>
    <row r="65" ht="15" customHeight="1" spans="1:11">
      <c r="A65" s="43" t="s">
        <v>0</v>
      </c>
      <c r="B65" s="59" t="s">
        <v>159</v>
      </c>
      <c r="C65" s="60" t="s">
        <v>160</v>
      </c>
      <c r="D65" s="61" t="s">
        <v>0</v>
      </c>
      <c r="E65" s="62" t="s">
        <v>0</v>
      </c>
      <c r="F65" s="62" t="s">
        <v>0</v>
      </c>
      <c r="G65" s="66"/>
      <c r="H65" s="67"/>
      <c r="I65" s="87"/>
      <c r="J65" s="86"/>
      <c r="K65" s="43" t="s">
        <v>0</v>
      </c>
    </row>
    <row r="66" ht="15" customHeight="1" spans="1:11">
      <c r="A66" s="43" t="s">
        <v>0</v>
      </c>
      <c r="B66" s="59" t="s">
        <v>161</v>
      </c>
      <c r="C66" s="60" t="s">
        <v>162</v>
      </c>
      <c r="D66" s="61" t="s">
        <v>0</v>
      </c>
      <c r="E66" s="62" t="s">
        <v>0</v>
      </c>
      <c r="F66" s="62" t="s">
        <v>0</v>
      </c>
      <c r="G66" s="66"/>
      <c r="H66" s="67"/>
      <c r="I66" s="87"/>
      <c r="J66" s="86"/>
      <c r="K66" s="43" t="s">
        <v>0</v>
      </c>
    </row>
    <row r="67" ht="15" customHeight="1" spans="1:11">
      <c r="A67" s="43" t="s">
        <v>0</v>
      </c>
      <c r="B67" s="59" t="s">
        <v>163</v>
      </c>
      <c r="C67" s="60" t="s">
        <v>164</v>
      </c>
      <c r="D67" s="61" t="s">
        <v>0</v>
      </c>
      <c r="E67" s="65" t="s">
        <v>82</v>
      </c>
      <c r="F67" s="62" t="s">
        <v>0</v>
      </c>
      <c r="G67" s="66">
        <v>2</v>
      </c>
      <c r="H67" s="67"/>
      <c r="I67" s="87">
        <f t="shared" si="1"/>
        <v>0</v>
      </c>
      <c r="J67" s="86"/>
      <c r="K67" s="43" t="s">
        <v>0</v>
      </c>
    </row>
    <row r="68" ht="15" customHeight="1" spans="1:11">
      <c r="A68" s="43" t="s">
        <v>0</v>
      </c>
      <c r="B68" s="59" t="s">
        <v>165</v>
      </c>
      <c r="C68" s="60" t="s">
        <v>166</v>
      </c>
      <c r="D68" s="61" t="s">
        <v>0</v>
      </c>
      <c r="E68" s="62" t="s">
        <v>0</v>
      </c>
      <c r="F68" s="62" t="s">
        <v>0</v>
      </c>
      <c r="G68" s="66"/>
      <c r="H68" s="67"/>
      <c r="I68" s="87"/>
      <c r="J68" s="86"/>
      <c r="K68" s="43" t="s">
        <v>0</v>
      </c>
    </row>
    <row r="69" ht="15" customHeight="1" spans="1:11">
      <c r="A69" s="43" t="s">
        <v>0</v>
      </c>
      <c r="B69" s="83" t="s">
        <v>167</v>
      </c>
      <c r="C69" s="50" t="s">
        <v>0</v>
      </c>
      <c r="D69" s="50" t="s">
        <v>0</v>
      </c>
      <c r="E69" s="50" t="s">
        <v>0</v>
      </c>
      <c r="F69" s="50" t="s">
        <v>0</v>
      </c>
      <c r="G69" s="50" t="s">
        <v>0</v>
      </c>
      <c r="H69" s="51" t="s">
        <v>0</v>
      </c>
      <c r="I69" s="48" t="s">
        <v>74</v>
      </c>
      <c r="J69" s="49" t="s">
        <v>0</v>
      </c>
      <c r="K69" s="43" t="s">
        <v>0</v>
      </c>
    </row>
    <row r="70" customHeight="1" spans="1:11">
      <c r="A70" s="43" t="s">
        <v>0</v>
      </c>
      <c r="B70" s="43" t="s">
        <v>0</v>
      </c>
      <c r="C70" s="43" t="s">
        <v>0</v>
      </c>
      <c r="D70" s="43" t="s">
        <v>0</v>
      </c>
      <c r="E70" s="43" t="s">
        <v>0</v>
      </c>
      <c r="F70" s="43" t="s">
        <v>0</v>
      </c>
      <c r="G70" s="43" t="s">
        <v>0</v>
      </c>
      <c r="H70" s="44" t="s">
        <v>0</v>
      </c>
      <c r="I70" s="43" t="s">
        <v>0</v>
      </c>
      <c r="J70" s="43" t="s">
        <v>0</v>
      </c>
      <c r="K70" s="43" t="s">
        <v>0</v>
      </c>
    </row>
    <row r="71" ht="42" customHeight="1" spans="1:11">
      <c r="A71" s="43" t="s">
        <v>0</v>
      </c>
      <c r="B71" s="43" t="s">
        <v>0</v>
      </c>
      <c r="C71" s="43" t="s">
        <v>0</v>
      </c>
      <c r="D71" s="43" t="s">
        <v>0</v>
      </c>
      <c r="E71" s="43" t="s">
        <v>0</v>
      </c>
      <c r="F71" s="43" t="s">
        <v>0</v>
      </c>
      <c r="G71" s="43" t="s">
        <v>0</v>
      </c>
      <c r="H71" s="44" t="s">
        <v>0</v>
      </c>
      <c r="I71" s="43" t="s">
        <v>0</v>
      </c>
      <c r="J71" s="43" t="s">
        <v>0</v>
      </c>
      <c r="K71" s="43" t="s">
        <v>0</v>
      </c>
    </row>
    <row r="72" ht="28" customHeight="1" spans="1:11">
      <c r="A72" s="43" t="s">
        <v>0</v>
      </c>
      <c r="B72" s="45" t="s">
        <v>42</v>
      </c>
      <c r="C72" s="46" t="s">
        <v>0</v>
      </c>
      <c r="D72" s="46" t="s">
        <v>0</v>
      </c>
      <c r="E72" s="46" t="s">
        <v>0</v>
      </c>
      <c r="F72" s="46" t="s">
        <v>0</v>
      </c>
      <c r="G72" s="46" t="s">
        <v>0</v>
      </c>
      <c r="H72" s="47" t="s">
        <v>0</v>
      </c>
      <c r="I72" s="46" t="s">
        <v>0</v>
      </c>
      <c r="J72" s="46" t="s">
        <v>0</v>
      </c>
      <c r="K72" s="43" t="s">
        <v>0</v>
      </c>
    </row>
    <row r="73" ht="15" customHeight="1" spans="1:11">
      <c r="A73" s="43" t="s">
        <v>0</v>
      </c>
      <c r="B73" s="48" t="s">
        <v>2</v>
      </c>
      <c r="C73" s="49" t="s">
        <v>0</v>
      </c>
      <c r="D73" s="49" t="s">
        <v>0</v>
      </c>
      <c r="E73" s="49" t="s">
        <v>0</v>
      </c>
      <c r="F73" s="50" t="s">
        <v>0</v>
      </c>
      <c r="G73" s="50" t="s">
        <v>0</v>
      </c>
      <c r="H73" s="51" t="s">
        <v>0</v>
      </c>
      <c r="I73" s="50" t="s">
        <v>0</v>
      </c>
      <c r="J73" s="83" t="s">
        <v>43</v>
      </c>
      <c r="K73" s="43" t="s">
        <v>0</v>
      </c>
    </row>
    <row r="74" ht="22" customHeight="1" spans="1:11">
      <c r="A74" s="43" t="s">
        <v>0</v>
      </c>
      <c r="B74" s="52" t="s">
        <v>75</v>
      </c>
      <c r="C74" s="53" t="s">
        <v>0</v>
      </c>
      <c r="D74" s="53" t="s">
        <v>0</v>
      </c>
      <c r="E74" s="53" t="s">
        <v>0</v>
      </c>
      <c r="F74" s="53" t="s">
        <v>0</v>
      </c>
      <c r="G74" s="53" t="s">
        <v>0</v>
      </c>
      <c r="H74" s="54" t="s">
        <v>0</v>
      </c>
      <c r="I74" s="53" t="s">
        <v>0</v>
      </c>
      <c r="J74" s="53" t="s">
        <v>0</v>
      </c>
      <c r="K74" s="43" t="s">
        <v>0</v>
      </c>
    </row>
    <row r="75" ht="17" customHeight="1" spans="1:11">
      <c r="A75" s="43" t="s">
        <v>0</v>
      </c>
      <c r="B75" s="55" t="s">
        <v>45</v>
      </c>
      <c r="C75" s="56" t="s">
        <v>46</v>
      </c>
      <c r="D75" s="57" t="s">
        <v>0</v>
      </c>
      <c r="E75" s="56" t="s">
        <v>47</v>
      </c>
      <c r="F75" s="57" t="s">
        <v>0</v>
      </c>
      <c r="G75" s="56" t="s">
        <v>48</v>
      </c>
      <c r="H75" s="58" t="s">
        <v>49</v>
      </c>
      <c r="I75" s="84" t="s">
        <v>50</v>
      </c>
      <c r="J75" s="85" t="s">
        <v>0</v>
      </c>
      <c r="K75" s="43" t="s">
        <v>0</v>
      </c>
    </row>
    <row r="76" ht="15" customHeight="1" spans="1:11">
      <c r="A76" s="43" t="s">
        <v>0</v>
      </c>
      <c r="B76" s="59" t="s">
        <v>168</v>
      </c>
      <c r="C76" s="60" t="s">
        <v>169</v>
      </c>
      <c r="D76" s="61" t="s">
        <v>0</v>
      </c>
      <c r="E76" s="65" t="s">
        <v>82</v>
      </c>
      <c r="F76" s="62" t="s">
        <v>0</v>
      </c>
      <c r="G76" s="66">
        <v>1</v>
      </c>
      <c r="H76" s="67"/>
      <c r="I76" s="87">
        <f>ROUND(G76*H76,2)</f>
        <v>0</v>
      </c>
      <c r="J76" s="86"/>
      <c r="K76" s="43" t="s">
        <v>0</v>
      </c>
    </row>
    <row r="77" ht="15" customHeight="1" spans="1:11">
      <c r="A77" s="43" t="s">
        <v>0</v>
      </c>
      <c r="B77" s="59" t="s">
        <v>170</v>
      </c>
      <c r="C77" s="60" t="s">
        <v>171</v>
      </c>
      <c r="D77" s="61" t="s">
        <v>0</v>
      </c>
      <c r="E77" s="62" t="s">
        <v>0</v>
      </c>
      <c r="F77" s="62" t="s">
        <v>0</v>
      </c>
      <c r="G77" s="66"/>
      <c r="H77" s="67"/>
      <c r="I77" s="87"/>
      <c r="J77" s="86"/>
      <c r="K77" s="43" t="s">
        <v>0</v>
      </c>
    </row>
    <row r="78" ht="15" customHeight="1" spans="1:11">
      <c r="A78" s="43" t="s">
        <v>0</v>
      </c>
      <c r="B78" s="59" t="s">
        <v>172</v>
      </c>
      <c r="C78" s="60" t="s">
        <v>173</v>
      </c>
      <c r="D78" s="61" t="s">
        <v>0</v>
      </c>
      <c r="E78" s="65" t="s">
        <v>82</v>
      </c>
      <c r="F78" s="62" t="s">
        <v>0</v>
      </c>
      <c r="G78" s="66">
        <v>15</v>
      </c>
      <c r="H78" s="67"/>
      <c r="I78" s="87">
        <f t="shared" ref="I77:I118" si="2">ROUND(G78*H78,2)</f>
        <v>0</v>
      </c>
      <c r="J78" s="86"/>
      <c r="K78" s="43" t="s">
        <v>0</v>
      </c>
    </row>
    <row r="79" ht="15" customHeight="1" spans="1:11">
      <c r="A79" s="43" t="s">
        <v>0</v>
      </c>
      <c r="B79" s="59" t="s">
        <v>174</v>
      </c>
      <c r="C79" s="60" t="s">
        <v>175</v>
      </c>
      <c r="D79" s="61" t="s">
        <v>0</v>
      </c>
      <c r="E79" s="62" t="s">
        <v>0</v>
      </c>
      <c r="F79" s="62" t="s">
        <v>0</v>
      </c>
      <c r="G79" s="66"/>
      <c r="H79" s="67"/>
      <c r="I79" s="87"/>
      <c r="J79" s="86"/>
      <c r="K79" s="43" t="s">
        <v>0</v>
      </c>
    </row>
    <row r="80" ht="15" customHeight="1" spans="1:11">
      <c r="A80" s="43" t="s">
        <v>0</v>
      </c>
      <c r="B80" s="59" t="s">
        <v>176</v>
      </c>
      <c r="C80" s="60" t="s">
        <v>177</v>
      </c>
      <c r="D80" s="61" t="s">
        <v>0</v>
      </c>
      <c r="E80" s="65" t="s">
        <v>82</v>
      </c>
      <c r="F80" s="62" t="s">
        <v>0</v>
      </c>
      <c r="G80" s="66">
        <v>3</v>
      </c>
      <c r="H80" s="67"/>
      <c r="I80" s="87">
        <f t="shared" si="2"/>
        <v>0</v>
      </c>
      <c r="J80" s="86"/>
      <c r="K80" s="43" t="s">
        <v>0</v>
      </c>
    </row>
    <row r="81" ht="15" customHeight="1" spans="1:11">
      <c r="A81" s="43" t="s">
        <v>0</v>
      </c>
      <c r="B81" s="59" t="s">
        <v>178</v>
      </c>
      <c r="C81" s="60" t="s">
        <v>179</v>
      </c>
      <c r="D81" s="61" t="s">
        <v>0</v>
      </c>
      <c r="E81" s="62" t="s">
        <v>0</v>
      </c>
      <c r="F81" s="62" t="s">
        <v>0</v>
      </c>
      <c r="G81" s="66"/>
      <c r="H81" s="67"/>
      <c r="I81" s="87"/>
      <c r="J81" s="86"/>
      <c r="K81" s="43" t="s">
        <v>0</v>
      </c>
    </row>
    <row r="82" ht="37" customHeight="1" spans="1:11">
      <c r="A82" s="43" t="s">
        <v>0</v>
      </c>
      <c r="B82" s="59" t="s">
        <v>180</v>
      </c>
      <c r="C82" s="60" t="s">
        <v>181</v>
      </c>
      <c r="D82" s="61" t="s">
        <v>0</v>
      </c>
      <c r="E82" s="65" t="s">
        <v>82</v>
      </c>
      <c r="F82" s="62" t="s">
        <v>0</v>
      </c>
      <c r="G82" s="66">
        <v>3</v>
      </c>
      <c r="H82" s="67"/>
      <c r="I82" s="87">
        <f t="shared" si="2"/>
        <v>0</v>
      </c>
      <c r="J82" s="86"/>
      <c r="K82" s="43" t="s">
        <v>0</v>
      </c>
    </row>
    <row r="83" ht="15" customHeight="1" spans="1:11">
      <c r="A83" s="43" t="s">
        <v>0</v>
      </c>
      <c r="B83" s="59" t="s">
        <v>182</v>
      </c>
      <c r="C83" s="60" t="s">
        <v>119</v>
      </c>
      <c r="D83" s="61" t="s">
        <v>0</v>
      </c>
      <c r="E83" s="62" t="s">
        <v>0</v>
      </c>
      <c r="F83" s="62" t="s">
        <v>0</v>
      </c>
      <c r="G83" s="66"/>
      <c r="H83" s="67"/>
      <c r="I83" s="87"/>
      <c r="J83" s="86"/>
      <c r="K83" s="43" t="s">
        <v>0</v>
      </c>
    </row>
    <row r="84" ht="15" customHeight="1" spans="1:11">
      <c r="A84" s="43" t="s">
        <v>0</v>
      </c>
      <c r="B84" s="59" t="s">
        <v>183</v>
      </c>
      <c r="C84" s="60" t="s">
        <v>184</v>
      </c>
      <c r="D84" s="61" t="s">
        <v>0</v>
      </c>
      <c r="E84" s="65" t="s">
        <v>85</v>
      </c>
      <c r="F84" s="62" t="s">
        <v>0</v>
      </c>
      <c r="G84" s="66">
        <v>15</v>
      </c>
      <c r="H84" s="67"/>
      <c r="I84" s="87">
        <f t="shared" si="2"/>
        <v>0</v>
      </c>
      <c r="J84" s="86"/>
      <c r="K84" s="43" t="s">
        <v>0</v>
      </c>
    </row>
    <row r="85" ht="15" customHeight="1" spans="1:11">
      <c r="A85" s="43" t="s">
        <v>0</v>
      </c>
      <c r="B85" s="59" t="s">
        <v>185</v>
      </c>
      <c r="C85" s="60" t="s">
        <v>186</v>
      </c>
      <c r="D85" s="61" t="s">
        <v>0</v>
      </c>
      <c r="E85" s="65" t="s">
        <v>85</v>
      </c>
      <c r="F85" s="62" t="s">
        <v>0</v>
      </c>
      <c r="G85" s="66">
        <v>2</v>
      </c>
      <c r="H85" s="67"/>
      <c r="I85" s="87">
        <f t="shared" si="2"/>
        <v>0</v>
      </c>
      <c r="J85" s="86"/>
      <c r="K85" s="43" t="s">
        <v>0</v>
      </c>
    </row>
    <row r="86" ht="15" customHeight="1" spans="1:11">
      <c r="A86" s="43" t="s">
        <v>0</v>
      </c>
      <c r="B86" s="59" t="s">
        <v>187</v>
      </c>
      <c r="C86" s="60" t="s">
        <v>188</v>
      </c>
      <c r="D86" s="61" t="s">
        <v>0</v>
      </c>
      <c r="E86" s="65" t="s">
        <v>85</v>
      </c>
      <c r="F86" s="62" t="s">
        <v>0</v>
      </c>
      <c r="G86" s="66">
        <v>5</v>
      </c>
      <c r="H86" s="67"/>
      <c r="I86" s="87">
        <f t="shared" si="2"/>
        <v>0</v>
      </c>
      <c r="J86" s="86"/>
      <c r="K86" s="43" t="s">
        <v>0</v>
      </c>
    </row>
    <row r="87" ht="15" customHeight="1" spans="1:11">
      <c r="A87" s="43" t="s">
        <v>0</v>
      </c>
      <c r="B87" s="59" t="s">
        <v>189</v>
      </c>
      <c r="C87" s="60" t="s">
        <v>190</v>
      </c>
      <c r="D87" s="61" t="s">
        <v>0</v>
      </c>
      <c r="E87" s="65" t="s">
        <v>82</v>
      </c>
      <c r="F87" s="62" t="s">
        <v>0</v>
      </c>
      <c r="G87" s="66">
        <v>74</v>
      </c>
      <c r="H87" s="67"/>
      <c r="I87" s="87">
        <f t="shared" si="2"/>
        <v>0</v>
      </c>
      <c r="J87" s="86"/>
      <c r="K87" s="43" t="s">
        <v>0</v>
      </c>
    </row>
    <row r="88" ht="15" customHeight="1" spans="1:11">
      <c r="A88" s="43" t="s">
        <v>0</v>
      </c>
      <c r="B88" s="59" t="s">
        <v>191</v>
      </c>
      <c r="C88" s="60" t="s">
        <v>192</v>
      </c>
      <c r="D88" s="61" t="s">
        <v>0</v>
      </c>
      <c r="E88" s="62" t="s">
        <v>0</v>
      </c>
      <c r="F88" s="62" t="s">
        <v>0</v>
      </c>
      <c r="G88" s="66"/>
      <c r="H88" s="67"/>
      <c r="I88" s="87"/>
      <c r="J88" s="86"/>
      <c r="K88" s="43" t="s">
        <v>0</v>
      </c>
    </row>
    <row r="89" ht="15" customHeight="1" spans="1:11">
      <c r="A89" s="43" t="s">
        <v>0</v>
      </c>
      <c r="B89" s="59" t="s">
        <v>193</v>
      </c>
      <c r="C89" s="60" t="s">
        <v>194</v>
      </c>
      <c r="D89" s="61" t="s">
        <v>0</v>
      </c>
      <c r="E89" s="62" t="s">
        <v>0</v>
      </c>
      <c r="F89" s="62" t="s">
        <v>0</v>
      </c>
      <c r="G89" s="66"/>
      <c r="H89" s="67"/>
      <c r="I89" s="87"/>
      <c r="J89" s="86"/>
      <c r="K89" s="43" t="s">
        <v>0</v>
      </c>
    </row>
    <row r="90" ht="15" customHeight="1" spans="1:11">
      <c r="A90" s="43" t="s">
        <v>0</v>
      </c>
      <c r="B90" s="59" t="s">
        <v>195</v>
      </c>
      <c r="C90" s="60" t="s">
        <v>196</v>
      </c>
      <c r="D90" s="61" t="s">
        <v>0</v>
      </c>
      <c r="E90" s="65" t="s">
        <v>82</v>
      </c>
      <c r="F90" s="62" t="s">
        <v>0</v>
      </c>
      <c r="G90" s="66">
        <v>5</v>
      </c>
      <c r="H90" s="67"/>
      <c r="I90" s="87">
        <f t="shared" si="2"/>
        <v>0</v>
      </c>
      <c r="J90" s="86"/>
      <c r="K90" s="43" t="s">
        <v>0</v>
      </c>
    </row>
    <row r="91" ht="15" customHeight="1" spans="1:11">
      <c r="A91" s="43" t="s">
        <v>0</v>
      </c>
      <c r="B91" s="59" t="s">
        <v>197</v>
      </c>
      <c r="C91" s="60" t="s">
        <v>198</v>
      </c>
      <c r="D91" s="61" t="s">
        <v>0</v>
      </c>
      <c r="E91" s="62" t="s">
        <v>0</v>
      </c>
      <c r="F91" s="62" t="s">
        <v>0</v>
      </c>
      <c r="G91" s="66"/>
      <c r="H91" s="67"/>
      <c r="I91" s="87"/>
      <c r="J91" s="86"/>
      <c r="K91" s="43" t="s">
        <v>0</v>
      </c>
    </row>
    <row r="92" ht="15" customHeight="1" spans="1:11">
      <c r="A92" s="43" t="s">
        <v>0</v>
      </c>
      <c r="B92" s="59" t="s">
        <v>199</v>
      </c>
      <c r="C92" s="60" t="s">
        <v>200</v>
      </c>
      <c r="D92" s="61" t="s">
        <v>0</v>
      </c>
      <c r="E92" s="62" t="s">
        <v>0</v>
      </c>
      <c r="F92" s="62" t="s">
        <v>0</v>
      </c>
      <c r="G92" s="66"/>
      <c r="H92" s="67"/>
      <c r="I92" s="87"/>
      <c r="J92" s="86"/>
      <c r="K92" s="43" t="s">
        <v>0</v>
      </c>
    </row>
    <row r="93" ht="15" customHeight="1" spans="1:11">
      <c r="A93" s="43" t="s">
        <v>0</v>
      </c>
      <c r="B93" s="59" t="s">
        <v>201</v>
      </c>
      <c r="C93" s="60" t="s">
        <v>202</v>
      </c>
      <c r="D93" s="61" t="s">
        <v>0</v>
      </c>
      <c r="E93" s="65" t="s">
        <v>203</v>
      </c>
      <c r="F93" s="62" t="s">
        <v>0</v>
      </c>
      <c r="G93" s="66">
        <v>150</v>
      </c>
      <c r="H93" s="67"/>
      <c r="I93" s="87">
        <f t="shared" si="2"/>
        <v>0</v>
      </c>
      <c r="J93" s="86"/>
      <c r="K93" s="43" t="s">
        <v>0</v>
      </c>
    </row>
    <row r="94" ht="15" customHeight="1" spans="1:11">
      <c r="A94" s="43" t="s">
        <v>0</v>
      </c>
      <c r="B94" s="59" t="s">
        <v>204</v>
      </c>
      <c r="C94" s="60" t="s">
        <v>205</v>
      </c>
      <c r="D94" s="61" t="s">
        <v>0</v>
      </c>
      <c r="E94" s="65" t="s">
        <v>203</v>
      </c>
      <c r="F94" s="62" t="s">
        <v>0</v>
      </c>
      <c r="G94" s="66">
        <v>1210</v>
      </c>
      <c r="H94" s="67"/>
      <c r="I94" s="87">
        <f t="shared" si="2"/>
        <v>0</v>
      </c>
      <c r="J94" s="86"/>
      <c r="K94" s="43" t="s">
        <v>0</v>
      </c>
    </row>
    <row r="95" ht="15" customHeight="1" spans="1:11">
      <c r="A95" s="43" t="s">
        <v>0</v>
      </c>
      <c r="B95" s="59" t="s">
        <v>206</v>
      </c>
      <c r="C95" s="60" t="s">
        <v>207</v>
      </c>
      <c r="D95" s="61" t="s">
        <v>0</v>
      </c>
      <c r="E95" s="65" t="s">
        <v>203</v>
      </c>
      <c r="F95" s="62" t="s">
        <v>0</v>
      </c>
      <c r="G95" s="66">
        <v>2130</v>
      </c>
      <c r="H95" s="67"/>
      <c r="I95" s="87">
        <f t="shared" si="2"/>
        <v>0</v>
      </c>
      <c r="J95" s="86"/>
      <c r="K95" s="43" t="s">
        <v>0</v>
      </c>
    </row>
    <row r="96" ht="15" customHeight="1" spans="1:11">
      <c r="A96" s="43" t="s">
        <v>0</v>
      </c>
      <c r="B96" s="59" t="s">
        <v>208</v>
      </c>
      <c r="C96" s="60" t="s">
        <v>209</v>
      </c>
      <c r="D96" s="61" t="s">
        <v>0</v>
      </c>
      <c r="E96" s="65" t="s">
        <v>203</v>
      </c>
      <c r="F96" s="62" t="s">
        <v>0</v>
      </c>
      <c r="G96" s="66">
        <v>5100</v>
      </c>
      <c r="H96" s="67"/>
      <c r="I96" s="87">
        <f t="shared" si="2"/>
        <v>0</v>
      </c>
      <c r="J96" s="86"/>
      <c r="K96" s="43" t="s">
        <v>0</v>
      </c>
    </row>
    <row r="97" ht="15" customHeight="1" spans="1:11">
      <c r="A97" s="43" t="s">
        <v>0</v>
      </c>
      <c r="B97" s="59" t="s">
        <v>210</v>
      </c>
      <c r="C97" s="60" t="s">
        <v>211</v>
      </c>
      <c r="D97" s="61" t="s">
        <v>0</v>
      </c>
      <c r="E97" s="65" t="s">
        <v>203</v>
      </c>
      <c r="F97" s="62" t="s">
        <v>0</v>
      </c>
      <c r="G97" s="66">
        <v>2400</v>
      </c>
      <c r="H97" s="67"/>
      <c r="I97" s="87">
        <f t="shared" si="2"/>
        <v>0</v>
      </c>
      <c r="J97" s="86"/>
      <c r="K97" s="43" t="s">
        <v>0</v>
      </c>
    </row>
    <row r="98" ht="15" customHeight="1" spans="1:11">
      <c r="A98" s="43" t="s">
        <v>0</v>
      </c>
      <c r="B98" s="59" t="s">
        <v>212</v>
      </c>
      <c r="C98" s="60" t="s">
        <v>213</v>
      </c>
      <c r="D98" s="61" t="s">
        <v>0</v>
      </c>
      <c r="E98" s="62" t="s">
        <v>0</v>
      </c>
      <c r="F98" s="62" t="s">
        <v>0</v>
      </c>
      <c r="G98" s="66"/>
      <c r="H98" s="67"/>
      <c r="I98" s="87"/>
      <c r="J98" s="86"/>
      <c r="K98" s="43" t="s">
        <v>0</v>
      </c>
    </row>
    <row r="99" ht="15" customHeight="1" spans="1:11">
      <c r="A99" s="43" t="s">
        <v>0</v>
      </c>
      <c r="B99" s="59" t="s">
        <v>214</v>
      </c>
      <c r="C99" s="60" t="s">
        <v>215</v>
      </c>
      <c r="D99" s="61" t="s">
        <v>0</v>
      </c>
      <c r="E99" s="65" t="s">
        <v>216</v>
      </c>
      <c r="F99" s="62" t="s">
        <v>0</v>
      </c>
      <c r="G99" s="66">
        <v>2000</v>
      </c>
      <c r="H99" s="67"/>
      <c r="I99" s="87">
        <f t="shared" si="2"/>
        <v>0</v>
      </c>
      <c r="J99" s="86"/>
      <c r="K99" s="43" t="s">
        <v>0</v>
      </c>
    </row>
    <row r="100" ht="15" customHeight="1" spans="1:11">
      <c r="A100" s="43" t="s">
        <v>0</v>
      </c>
      <c r="B100" s="59" t="s">
        <v>217</v>
      </c>
      <c r="C100" s="60" t="s">
        <v>218</v>
      </c>
      <c r="D100" s="61" t="s">
        <v>0</v>
      </c>
      <c r="E100" s="65" t="s">
        <v>203</v>
      </c>
      <c r="F100" s="62" t="s">
        <v>0</v>
      </c>
      <c r="G100" s="66">
        <v>1540</v>
      </c>
      <c r="H100" s="67"/>
      <c r="I100" s="87">
        <f t="shared" si="2"/>
        <v>0</v>
      </c>
      <c r="J100" s="86"/>
      <c r="K100" s="43" t="s">
        <v>0</v>
      </c>
    </row>
    <row r="101" ht="15" customHeight="1" spans="1:11">
      <c r="A101" s="43" t="s">
        <v>0</v>
      </c>
      <c r="B101" s="59" t="s">
        <v>219</v>
      </c>
      <c r="C101" s="60" t="s">
        <v>220</v>
      </c>
      <c r="D101" s="61" t="s">
        <v>0</v>
      </c>
      <c r="E101" s="65" t="s">
        <v>221</v>
      </c>
      <c r="F101" s="62" t="s">
        <v>0</v>
      </c>
      <c r="G101" s="66">
        <v>127</v>
      </c>
      <c r="H101" s="67"/>
      <c r="I101" s="87">
        <f t="shared" si="2"/>
        <v>0</v>
      </c>
      <c r="J101" s="86"/>
      <c r="K101" s="43" t="s">
        <v>0</v>
      </c>
    </row>
    <row r="102" ht="15" customHeight="1" spans="1:11">
      <c r="A102" s="43" t="s">
        <v>0</v>
      </c>
      <c r="B102" s="59" t="s">
        <v>222</v>
      </c>
      <c r="C102" s="60" t="s">
        <v>223</v>
      </c>
      <c r="D102" s="61" t="s">
        <v>0</v>
      </c>
      <c r="E102" s="65" t="s">
        <v>221</v>
      </c>
      <c r="F102" s="62" t="s">
        <v>0</v>
      </c>
      <c r="G102" s="66">
        <v>11</v>
      </c>
      <c r="H102" s="67"/>
      <c r="I102" s="87">
        <f t="shared" si="2"/>
        <v>0</v>
      </c>
      <c r="J102" s="86"/>
      <c r="K102" s="43" t="s">
        <v>0</v>
      </c>
    </row>
    <row r="103" ht="15" customHeight="1" spans="1:13">
      <c r="A103" s="43" t="s">
        <v>0</v>
      </c>
      <c r="B103" s="69" t="s">
        <v>224</v>
      </c>
      <c r="C103" s="70" t="s">
        <v>225</v>
      </c>
      <c r="D103" s="71" t="s">
        <v>0</v>
      </c>
      <c r="E103" s="72" t="s">
        <v>226</v>
      </c>
      <c r="F103" s="73" t="s">
        <v>0</v>
      </c>
      <c r="G103" s="74">
        <v>1</v>
      </c>
      <c r="H103" s="75">
        <v>60000</v>
      </c>
      <c r="I103" s="88">
        <f t="shared" si="2"/>
        <v>60000</v>
      </c>
      <c r="J103" s="89"/>
      <c r="K103" s="43" t="s">
        <v>0</v>
      </c>
      <c r="M103" s="40"/>
    </row>
    <row r="104" ht="15" customHeight="1" spans="1:11">
      <c r="A104" s="43" t="s">
        <v>0</v>
      </c>
      <c r="B104" s="59" t="s">
        <v>227</v>
      </c>
      <c r="C104" s="60" t="s">
        <v>228</v>
      </c>
      <c r="D104" s="61" t="s">
        <v>0</v>
      </c>
      <c r="E104" s="62" t="s">
        <v>0</v>
      </c>
      <c r="F104" s="62" t="s">
        <v>0</v>
      </c>
      <c r="G104" s="66"/>
      <c r="H104" s="67"/>
      <c r="I104" s="87"/>
      <c r="J104" s="86"/>
      <c r="K104" s="43" t="s">
        <v>0</v>
      </c>
    </row>
    <row r="105" ht="15" customHeight="1" spans="1:11">
      <c r="A105" s="43" t="s">
        <v>0</v>
      </c>
      <c r="B105" s="59" t="s">
        <v>229</v>
      </c>
      <c r="C105" s="60" t="s">
        <v>230</v>
      </c>
      <c r="D105" s="61" t="s">
        <v>0</v>
      </c>
      <c r="E105" s="65" t="s">
        <v>231</v>
      </c>
      <c r="F105" s="62" t="s">
        <v>0</v>
      </c>
      <c r="G105" s="66">
        <v>12</v>
      </c>
      <c r="H105" s="67"/>
      <c r="I105" s="87">
        <f t="shared" si="2"/>
        <v>0</v>
      </c>
      <c r="J105" s="86"/>
      <c r="K105" s="43" t="s">
        <v>0</v>
      </c>
    </row>
    <row r="106" ht="15" customHeight="1" spans="1:11">
      <c r="A106" s="43" t="s">
        <v>0</v>
      </c>
      <c r="B106" s="59" t="s">
        <v>232</v>
      </c>
      <c r="C106" s="60" t="s">
        <v>233</v>
      </c>
      <c r="D106" s="61" t="s">
        <v>0</v>
      </c>
      <c r="E106" s="65" t="s">
        <v>82</v>
      </c>
      <c r="F106" s="62" t="s">
        <v>0</v>
      </c>
      <c r="G106" s="66">
        <v>1</v>
      </c>
      <c r="H106" s="67"/>
      <c r="I106" s="87">
        <f t="shared" si="2"/>
        <v>0</v>
      </c>
      <c r="J106" s="86"/>
      <c r="K106" s="43" t="s">
        <v>0</v>
      </c>
    </row>
    <row r="107" ht="15" customHeight="1" spans="1:11">
      <c r="A107" s="43" t="s">
        <v>0</v>
      </c>
      <c r="B107" s="59" t="s">
        <v>234</v>
      </c>
      <c r="C107" s="60" t="s">
        <v>235</v>
      </c>
      <c r="D107" s="61" t="s">
        <v>0</v>
      </c>
      <c r="E107" s="62" t="s">
        <v>0</v>
      </c>
      <c r="F107" s="62" t="s">
        <v>0</v>
      </c>
      <c r="G107" s="66"/>
      <c r="H107" s="67"/>
      <c r="I107" s="87"/>
      <c r="J107" s="86"/>
      <c r="K107" s="43" t="s">
        <v>0</v>
      </c>
    </row>
    <row r="108" ht="15" customHeight="1" spans="1:11">
      <c r="A108" s="43" t="s">
        <v>0</v>
      </c>
      <c r="B108" s="59" t="s">
        <v>236</v>
      </c>
      <c r="C108" s="60" t="s">
        <v>237</v>
      </c>
      <c r="D108" s="61" t="s">
        <v>0</v>
      </c>
      <c r="E108" s="65" t="s">
        <v>85</v>
      </c>
      <c r="F108" s="62" t="s">
        <v>0</v>
      </c>
      <c r="G108" s="66">
        <v>10</v>
      </c>
      <c r="H108" s="67"/>
      <c r="I108" s="87">
        <f t="shared" si="2"/>
        <v>0</v>
      </c>
      <c r="J108" s="86"/>
      <c r="K108" s="43" t="s">
        <v>0</v>
      </c>
    </row>
    <row r="109" ht="15" customHeight="1" spans="1:11">
      <c r="A109" s="43" t="s">
        <v>0</v>
      </c>
      <c r="B109" s="59" t="s">
        <v>238</v>
      </c>
      <c r="C109" s="60" t="s">
        <v>239</v>
      </c>
      <c r="D109" s="61" t="s">
        <v>0</v>
      </c>
      <c r="E109" s="65" t="s">
        <v>85</v>
      </c>
      <c r="F109" s="62" t="s">
        <v>0</v>
      </c>
      <c r="G109" s="66">
        <v>2</v>
      </c>
      <c r="H109" s="67"/>
      <c r="I109" s="87">
        <f t="shared" si="2"/>
        <v>0</v>
      </c>
      <c r="J109" s="86"/>
      <c r="K109" s="43" t="s">
        <v>0</v>
      </c>
    </row>
    <row r="110" ht="15" customHeight="1" spans="1:11">
      <c r="A110" s="43" t="s">
        <v>0</v>
      </c>
      <c r="B110" s="59" t="s">
        <v>240</v>
      </c>
      <c r="C110" s="60" t="s">
        <v>241</v>
      </c>
      <c r="D110" s="61" t="s">
        <v>0</v>
      </c>
      <c r="E110" s="62" t="s">
        <v>0</v>
      </c>
      <c r="F110" s="62" t="s">
        <v>0</v>
      </c>
      <c r="G110" s="66"/>
      <c r="H110" s="67"/>
      <c r="I110" s="87"/>
      <c r="J110" s="86"/>
      <c r="K110" s="43" t="s">
        <v>0</v>
      </c>
    </row>
    <row r="111" ht="15" customHeight="1" spans="1:11">
      <c r="A111" s="43" t="s">
        <v>0</v>
      </c>
      <c r="B111" s="59" t="s">
        <v>242</v>
      </c>
      <c r="C111" s="60" t="s">
        <v>243</v>
      </c>
      <c r="D111" s="61" t="s">
        <v>0</v>
      </c>
      <c r="E111" s="65" t="s">
        <v>85</v>
      </c>
      <c r="F111" s="62" t="s">
        <v>0</v>
      </c>
      <c r="G111" s="66">
        <v>1</v>
      </c>
      <c r="H111" s="67"/>
      <c r="I111" s="87">
        <f t="shared" si="2"/>
        <v>0</v>
      </c>
      <c r="J111" s="86"/>
      <c r="K111" s="43" t="s">
        <v>0</v>
      </c>
    </row>
    <row r="112" ht="15" customHeight="1" spans="1:11">
      <c r="A112" s="43" t="s">
        <v>0</v>
      </c>
      <c r="B112" s="59" t="s">
        <v>244</v>
      </c>
      <c r="C112" s="60" t="s">
        <v>245</v>
      </c>
      <c r="D112" s="61" t="s">
        <v>0</v>
      </c>
      <c r="E112" s="62" t="s">
        <v>0</v>
      </c>
      <c r="F112" s="62" t="s">
        <v>0</v>
      </c>
      <c r="G112" s="66"/>
      <c r="H112" s="67"/>
      <c r="I112" s="87"/>
      <c r="J112" s="86"/>
      <c r="K112" s="43" t="s">
        <v>0</v>
      </c>
    </row>
    <row r="113" ht="15" customHeight="1" spans="1:11">
      <c r="A113" s="43" t="s">
        <v>0</v>
      </c>
      <c r="B113" s="59" t="s">
        <v>246</v>
      </c>
      <c r="C113" s="60" t="s">
        <v>247</v>
      </c>
      <c r="D113" s="61" t="s">
        <v>0</v>
      </c>
      <c r="E113" s="65" t="s">
        <v>85</v>
      </c>
      <c r="F113" s="62" t="s">
        <v>0</v>
      </c>
      <c r="G113" s="66">
        <v>1</v>
      </c>
      <c r="H113" s="67"/>
      <c r="I113" s="87">
        <f t="shared" si="2"/>
        <v>0</v>
      </c>
      <c r="J113" s="86"/>
      <c r="K113" s="43" t="s">
        <v>0</v>
      </c>
    </row>
    <row r="114" ht="15" customHeight="1" spans="1:11">
      <c r="A114" s="43" t="s">
        <v>0</v>
      </c>
      <c r="B114" s="59" t="s">
        <v>248</v>
      </c>
      <c r="C114" s="60" t="s">
        <v>109</v>
      </c>
      <c r="D114" s="61" t="s">
        <v>0</v>
      </c>
      <c r="E114" s="62" t="s">
        <v>0</v>
      </c>
      <c r="F114" s="62" t="s">
        <v>0</v>
      </c>
      <c r="G114" s="66"/>
      <c r="H114" s="67"/>
      <c r="I114" s="87"/>
      <c r="J114" s="86"/>
      <c r="K114" s="43" t="s">
        <v>0</v>
      </c>
    </row>
    <row r="115" ht="15" customHeight="1" spans="1:11">
      <c r="A115" s="43" t="s">
        <v>0</v>
      </c>
      <c r="B115" s="59" t="s">
        <v>249</v>
      </c>
      <c r="C115" s="60" t="s">
        <v>250</v>
      </c>
      <c r="D115" s="61" t="s">
        <v>0</v>
      </c>
      <c r="E115" s="65" t="s">
        <v>85</v>
      </c>
      <c r="F115" s="62" t="s">
        <v>0</v>
      </c>
      <c r="G115" s="66">
        <v>1</v>
      </c>
      <c r="H115" s="67"/>
      <c r="I115" s="87">
        <f t="shared" si="2"/>
        <v>0</v>
      </c>
      <c r="J115" s="86"/>
      <c r="K115" s="43" t="s">
        <v>0</v>
      </c>
    </row>
    <row r="116" ht="15" customHeight="1" spans="1:11">
      <c r="A116" s="43" t="s">
        <v>0</v>
      </c>
      <c r="B116" s="59" t="s">
        <v>251</v>
      </c>
      <c r="C116" s="60" t="s">
        <v>252</v>
      </c>
      <c r="D116" s="61" t="s">
        <v>0</v>
      </c>
      <c r="E116" s="65" t="s">
        <v>85</v>
      </c>
      <c r="F116" s="62" t="s">
        <v>0</v>
      </c>
      <c r="G116" s="66">
        <v>2</v>
      </c>
      <c r="H116" s="67"/>
      <c r="I116" s="87">
        <f t="shared" si="2"/>
        <v>0</v>
      </c>
      <c r="J116" s="86"/>
      <c r="K116" s="43" t="s">
        <v>0</v>
      </c>
    </row>
    <row r="117" ht="15" customHeight="1" spans="1:11">
      <c r="A117" s="43" t="s">
        <v>0</v>
      </c>
      <c r="B117" s="59" t="s">
        <v>253</v>
      </c>
      <c r="C117" s="60" t="s">
        <v>254</v>
      </c>
      <c r="D117" s="61" t="s">
        <v>0</v>
      </c>
      <c r="E117" s="65" t="s">
        <v>85</v>
      </c>
      <c r="F117" s="62" t="s">
        <v>0</v>
      </c>
      <c r="G117" s="66">
        <v>1</v>
      </c>
      <c r="H117" s="67"/>
      <c r="I117" s="87">
        <f t="shared" si="2"/>
        <v>0</v>
      </c>
      <c r="J117" s="86"/>
      <c r="K117" s="43" t="s">
        <v>0</v>
      </c>
    </row>
    <row r="118" ht="15" customHeight="1" spans="1:11">
      <c r="A118" s="43" t="s">
        <v>0</v>
      </c>
      <c r="B118" s="59" t="s">
        <v>255</v>
      </c>
      <c r="C118" s="60" t="s">
        <v>256</v>
      </c>
      <c r="D118" s="61" t="s">
        <v>0</v>
      </c>
      <c r="E118" s="65" t="s">
        <v>231</v>
      </c>
      <c r="F118" s="62" t="s">
        <v>0</v>
      </c>
      <c r="G118" s="66">
        <v>12</v>
      </c>
      <c r="H118" s="67"/>
      <c r="I118" s="87">
        <f t="shared" si="2"/>
        <v>0</v>
      </c>
      <c r="J118" s="86"/>
      <c r="K118" s="43" t="s">
        <v>0</v>
      </c>
    </row>
    <row r="119" ht="15" customHeight="1" spans="1:11">
      <c r="A119" s="43" t="s">
        <v>0</v>
      </c>
      <c r="B119" s="83" t="s">
        <v>257</v>
      </c>
      <c r="C119" s="50" t="s">
        <v>0</v>
      </c>
      <c r="D119" s="50" t="s">
        <v>0</v>
      </c>
      <c r="E119" s="50" t="s">
        <v>0</v>
      </c>
      <c r="F119" s="50" t="s">
        <v>0</v>
      </c>
      <c r="G119" s="50" t="s">
        <v>0</v>
      </c>
      <c r="H119" s="51" t="s">
        <v>0</v>
      </c>
      <c r="I119" s="48" t="s">
        <v>74</v>
      </c>
      <c r="J119" s="49" t="s">
        <v>0</v>
      </c>
      <c r="K119" s="43" t="s">
        <v>0</v>
      </c>
    </row>
    <row r="120" customHeight="1" spans="1:11">
      <c r="A120" s="43" t="s">
        <v>0</v>
      </c>
      <c r="B120" s="43" t="s">
        <v>0</v>
      </c>
      <c r="C120" s="43" t="s">
        <v>0</v>
      </c>
      <c r="D120" s="43" t="s">
        <v>0</v>
      </c>
      <c r="E120" s="43" t="s">
        <v>0</v>
      </c>
      <c r="F120" s="43" t="s">
        <v>0</v>
      </c>
      <c r="G120" s="43" t="s">
        <v>0</v>
      </c>
      <c r="H120" s="44" t="s">
        <v>0</v>
      </c>
      <c r="I120" s="43" t="s">
        <v>0</v>
      </c>
      <c r="J120" s="43" t="s">
        <v>0</v>
      </c>
      <c r="K120" s="43" t="s">
        <v>0</v>
      </c>
    </row>
    <row r="121" ht="42" customHeight="1" spans="1:11">
      <c r="A121" s="43" t="s">
        <v>0</v>
      </c>
      <c r="B121" s="43" t="s">
        <v>0</v>
      </c>
      <c r="C121" s="43" t="s">
        <v>0</v>
      </c>
      <c r="D121" s="43" t="s">
        <v>0</v>
      </c>
      <c r="E121" s="43" t="s">
        <v>0</v>
      </c>
      <c r="F121" s="43" t="s">
        <v>0</v>
      </c>
      <c r="G121" s="43" t="s">
        <v>0</v>
      </c>
      <c r="H121" s="44" t="s">
        <v>0</v>
      </c>
      <c r="I121" s="43" t="s">
        <v>0</v>
      </c>
      <c r="J121" s="43" t="s">
        <v>0</v>
      </c>
      <c r="K121" s="43" t="s">
        <v>0</v>
      </c>
    </row>
    <row r="122" ht="28" customHeight="1" spans="1:11">
      <c r="A122" s="43" t="s">
        <v>0</v>
      </c>
      <c r="B122" s="45" t="s">
        <v>42</v>
      </c>
      <c r="C122" s="46" t="s">
        <v>0</v>
      </c>
      <c r="D122" s="46" t="s">
        <v>0</v>
      </c>
      <c r="E122" s="46" t="s">
        <v>0</v>
      </c>
      <c r="F122" s="46" t="s">
        <v>0</v>
      </c>
      <c r="G122" s="46" t="s">
        <v>0</v>
      </c>
      <c r="H122" s="47" t="s">
        <v>0</v>
      </c>
      <c r="I122" s="46" t="s">
        <v>0</v>
      </c>
      <c r="J122" s="46" t="s">
        <v>0</v>
      </c>
      <c r="K122" s="43" t="s">
        <v>0</v>
      </c>
    </row>
    <row r="123" ht="15" customHeight="1" spans="1:11">
      <c r="A123" s="43" t="s">
        <v>0</v>
      </c>
      <c r="B123" s="48" t="s">
        <v>2</v>
      </c>
      <c r="C123" s="49" t="s">
        <v>0</v>
      </c>
      <c r="D123" s="49" t="s">
        <v>0</v>
      </c>
      <c r="E123" s="49" t="s">
        <v>0</v>
      </c>
      <c r="F123" s="50" t="s">
        <v>0</v>
      </c>
      <c r="G123" s="50" t="s">
        <v>0</v>
      </c>
      <c r="H123" s="51" t="s">
        <v>0</v>
      </c>
      <c r="I123" s="50" t="s">
        <v>0</v>
      </c>
      <c r="J123" s="83" t="s">
        <v>43</v>
      </c>
      <c r="K123" s="43" t="s">
        <v>0</v>
      </c>
    </row>
    <row r="124" ht="22" customHeight="1" spans="1:11">
      <c r="A124" s="43" t="s">
        <v>0</v>
      </c>
      <c r="B124" s="52" t="s">
        <v>75</v>
      </c>
      <c r="C124" s="53" t="s">
        <v>0</v>
      </c>
      <c r="D124" s="53" t="s">
        <v>0</v>
      </c>
      <c r="E124" s="53" t="s">
        <v>0</v>
      </c>
      <c r="F124" s="53" t="s">
        <v>0</v>
      </c>
      <c r="G124" s="53" t="s">
        <v>0</v>
      </c>
      <c r="H124" s="54" t="s">
        <v>0</v>
      </c>
      <c r="I124" s="53" t="s">
        <v>0</v>
      </c>
      <c r="J124" s="53" t="s">
        <v>0</v>
      </c>
      <c r="K124" s="43" t="s">
        <v>0</v>
      </c>
    </row>
    <row r="125" ht="17" customHeight="1" spans="1:11">
      <c r="A125" s="43" t="s">
        <v>0</v>
      </c>
      <c r="B125" s="55" t="s">
        <v>45</v>
      </c>
      <c r="C125" s="56" t="s">
        <v>46</v>
      </c>
      <c r="D125" s="57" t="s">
        <v>0</v>
      </c>
      <c r="E125" s="56" t="s">
        <v>47</v>
      </c>
      <c r="F125" s="57" t="s">
        <v>0</v>
      </c>
      <c r="G125" s="56" t="s">
        <v>48</v>
      </c>
      <c r="H125" s="58" t="s">
        <v>49</v>
      </c>
      <c r="I125" s="84" t="s">
        <v>50</v>
      </c>
      <c r="J125" s="85" t="s">
        <v>0</v>
      </c>
      <c r="K125" s="43" t="s">
        <v>0</v>
      </c>
    </row>
    <row r="126" ht="15" customHeight="1" spans="1:11">
      <c r="A126" s="43" t="s">
        <v>0</v>
      </c>
      <c r="B126" s="59" t="s">
        <v>258</v>
      </c>
      <c r="C126" s="60" t="s">
        <v>259</v>
      </c>
      <c r="D126" s="61" t="s">
        <v>0</v>
      </c>
      <c r="E126" s="62" t="s">
        <v>0</v>
      </c>
      <c r="F126" s="62" t="s">
        <v>0</v>
      </c>
      <c r="G126" s="66"/>
      <c r="H126" s="67"/>
      <c r="I126" s="87"/>
      <c r="J126" s="86" t="s">
        <v>0</v>
      </c>
      <c r="K126" s="43" t="s">
        <v>0</v>
      </c>
    </row>
    <row r="127" ht="15" customHeight="1" spans="1:11">
      <c r="A127" s="43" t="s">
        <v>0</v>
      </c>
      <c r="B127" s="59" t="s">
        <v>260</v>
      </c>
      <c r="C127" s="60" t="s">
        <v>235</v>
      </c>
      <c r="D127" s="61" t="s">
        <v>0</v>
      </c>
      <c r="E127" s="62" t="s">
        <v>0</v>
      </c>
      <c r="F127" s="62" t="s">
        <v>0</v>
      </c>
      <c r="G127" s="66"/>
      <c r="H127" s="67"/>
      <c r="I127" s="87"/>
      <c r="J127" s="86" t="s">
        <v>0</v>
      </c>
      <c r="K127" s="43" t="s">
        <v>0</v>
      </c>
    </row>
    <row r="128" ht="15" customHeight="1" spans="1:11">
      <c r="A128" s="43" t="s">
        <v>0</v>
      </c>
      <c r="B128" s="59" t="s">
        <v>261</v>
      </c>
      <c r="C128" s="60" t="s">
        <v>237</v>
      </c>
      <c r="D128" s="61" t="s">
        <v>0</v>
      </c>
      <c r="E128" s="65" t="s">
        <v>82</v>
      </c>
      <c r="F128" s="62" t="s">
        <v>0</v>
      </c>
      <c r="G128" s="66">
        <v>10</v>
      </c>
      <c r="H128" s="67"/>
      <c r="I128" s="87">
        <f>ROUND(G128*H128,2)</f>
        <v>0</v>
      </c>
      <c r="J128" s="86"/>
      <c r="K128" s="43" t="s">
        <v>0</v>
      </c>
    </row>
    <row r="129" ht="15" customHeight="1" spans="1:11">
      <c r="A129" s="43" t="s">
        <v>0</v>
      </c>
      <c r="B129" s="59" t="s">
        <v>262</v>
      </c>
      <c r="C129" s="60" t="s">
        <v>239</v>
      </c>
      <c r="D129" s="61" t="s">
        <v>0</v>
      </c>
      <c r="E129" s="65" t="s">
        <v>82</v>
      </c>
      <c r="F129" s="62" t="s">
        <v>0</v>
      </c>
      <c r="G129" s="66">
        <v>2</v>
      </c>
      <c r="H129" s="67"/>
      <c r="I129" s="87">
        <f t="shared" ref="I129:I155" si="3">ROUND(G129*H129,2)</f>
        <v>0</v>
      </c>
      <c r="J129" s="86"/>
      <c r="K129" s="43" t="s">
        <v>0</v>
      </c>
    </row>
    <row r="130" ht="15" customHeight="1" spans="1:11">
      <c r="A130" s="43" t="s">
        <v>0</v>
      </c>
      <c r="B130" s="59" t="s">
        <v>263</v>
      </c>
      <c r="C130" s="60" t="s">
        <v>241</v>
      </c>
      <c r="D130" s="61" t="s">
        <v>0</v>
      </c>
      <c r="E130" s="62" t="s">
        <v>0</v>
      </c>
      <c r="F130" s="62" t="s">
        <v>0</v>
      </c>
      <c r="G130" s="66"/>
      <c r="H130" s="67"/>
      <c r="I130" s="87"/>
      <c r="J130" s="86"/>
      <c r="K130" s="43" t="s">
        <v>0</v>
      </c>
    </row>
    <row r="131" ht="15" customHeight="1" spans="1:11">
      <c r="A131" s="43" t="s">
        <v>0</v>
      </c>
      <c r="B131" s="59" t="s">
        <v>264</v>
      </c>
      <c r="C131" s="60" t="s">
        <v>243</v>
      </c>
      <c r="D131" s="61" t="s">
        <v>0</v>
      </c>
      <c r="E131" s="65" t="s">
        <v>85</v>
      </c>
      <c r="F131" s="62" t="s">
        <v>0</v>
      </c>
      <c r="G131" s="66">
        <v>1</v>
      </c>
      <c r="H131" s="67"/>
      <c r="I131" s="87">
        <f t="shared" si="3"/>
        <v>0</v>
      </c>
      <c r="J131" s="86"/>
      <c r="K131" s="43" t="s">
        <v>0</v>
      </c>
    </row>
    <row r="132" ht="15" customHeight="1" spans="1:11">
      <c r="A132" s="43" t="s">
        <v>0</v>
      </c>
      <c r="B132" s="59" t="s">
        <v>265</v>
      </c>
      <c r="C132" s="60" t="s">
        <v>245</v>
      </c>
      <c r="D132" s="61" t="s">
        <v>0</v>
      </c>
      <c r="E132" s="62" t="s">
        <v>0</v>
      </c>
      <c r="F132" s="62" t="s">
        <v>0</v>
      </c>
      <c r="G132" s="66"/>
      <c r="H132" s="67"/>
      <c r="I132" s="87"/>
      <c r="J132" s="86"/>
      <c r="K132" s="43" t="s">
        <v>0</v>
      </c>
    </row>
    <row r="133" ht="15" customHeight="1" spans="1:11">
      <c r="A133" s="43" t="s">
        <v>0</v>
      </c>
      <c r="B133" s="59" t="s">
        <v>266</v>
      </c>
      <c r="C133" s="60" t="s">
        <v>247</v>
      </c>
      <c r="D133" s="61" t="s">
        <v>0</v>
      </c>
      <c r="E133" s="65" t="s">
        <v>85</v>
      </c>
      <c r="F133" s="62" t="s">
        <v>0</v>
      </c>
      <c r="G133" s="66">
        <v>1</v>
      </c>
      <c r="H133" s="67"/>
      <c r="I133" s="87">
        <f t="shared" si="3"/>
        <v>0</v>
      </c>
      <c r="J133" s="86"/>
      <c r="K133" s="43" t="s">
        <v>0</v>
      </c>
    </row>
    <row r="134" ht="15" customHeight="1" spans="1:11">
      <c r="A134" s="43" t="s">
        <v>0</v>
      </c>
      <c r="B134" s="59" t="s">
        <v>267</v>
      </c>
      <c r="C134" s="60" t="s">
        <v>109</v>
      </c>
      <c r="D134" s="61" t="s">
        <v>0</v>
      </c>
      <c r="E134" s="62" t="s">
        <v>0</v>
      </c>
      <c r="F134" s="62" t="s">
        <v>0</v>
      </c>
      <c r="G134" s="66"/>
      <c r="H134" s="67"/>
      <c r="I134" s="87"/>
      <c r="J134" s="86"/>
      <c r="K134" s="43" t="s">
        <v>0</v>
      </c>
    </row>
    <row r="135" ht="15" customHeight="1" spans="1:11">
      <c r="A135" s="43" t="s">
        <v>0</v>
      </c>
      <c r="B135" s="59" t="s">
        <v>268</v>
      </c>
      <c r="C135" s="60" t="s">
        <v>269</v>
      </c>
      <c r="D135" s="61" t="s">
        <v>0</v>
      </c>
      <c r="E135" s="65" t="s">
        <v>85</v>
      </c>
      <c r="F135" s="62" t="s">
        <v>0</v>
      </c>
      <c r="G135" s="66">
        <v>1</v>
      </c>
      <c r="H135" s="67"/>
      <c r="I135" s="87">
        <f t="shared" si="3"/>
        <v>0</v>
      </c>
      <c r="J135" s="86"/>
      <c r="K135" s="43" t="s">
        <v>0</v>
      </c>
    </row>
    <row r="136" ht="15" customHeight="1" spans="1:11">
      <c r="A136" s="43" t="s">
        <v>0</v>
      </c>
      <c r="B136" s="59" t="s">
        <v>270</v>
      </c>
      <c r="C136" s="60" t="s">
        <v>252</v>
      </c>
      <c r="D136" s="61" t="s">
        <v>0</v>
      </c>
      <c r="E136" s="65" t="s">
        <v>85</v>
      </c>
      <c r="F136" s="62" t="s">
        <v>0</v>
      </c>
      <c r="G136" s="66">
        <v>4</v>
      </c>
      <c r="H136" s="67"/>
      <c r="I136" s="87">
        <f t="shared" si="3"/>
        <v>0</v>
      </c>
      <c r="J136" s="86"/>
      <c r="K136" s="43" t="s">
        <v>0</v>
      </c>
    </row>
    <row r="137" ht="15" customHeight="1" spans="1:11">
      <c r="A137" s="43" t="s">
        <v>0</v>
      </c>
      <c r="B137" s="59" t="s">
        <v>271</v>
      </c>
      <c r="C137" s="60" t="s">
        <v>272</v>
      </c>
      <c r="D137" s="61" t="s">
        <v>0</v>
      </c>
      <c r="E137" s="65" t="s">
        <v>216</v>
      </c>
      <c r="F137" s="62" t="s">
        <v>0</v>
      </c>
      <c r="G137" s="66">
        <v>2000</v>
      </c>
      <c r="H137" s="67"/>
      <c r="I137" s="87">
        <f t="shared" si="3"/>
        <v>0</v>
      </c>
      <c r="J137" s="86"/>
      <c r="K137" s="43" t="s">
        <v>0</v>
      </c>
    </row>
    <row r="138" ht="15" customHeight="1" spans="1:11">
      <c r="A138" s="43" t="s">
        <v>0</v>
      </c>
      <c r="B138" s="59" t="s">
        <v>273</v>
      </c>
      <c r="C138" s="60" t="s">
        <v>254</v>
      </c>
      <c r="D138" s="61" t="s">
        <v>0</v>
      </c>
      <c r="E138" s="65" t="s">
        <v>221</v>
      </c>
      <c r="F138" s="62" t="s">
        <v>0</v>
      </c>
      <c r="G138" s="66">
        <v>1</v>
      </c>
      <c r="H138" s="67"/>
      <c r="I138" s="87">
        <f t="shared" si="3"/>
        <v>0</v>
      </c>
      <c r="J138" s="86"/>
      <c r="K138" s="43" t="s">
        <v>0</v>
      </c>
    </row>
    <row r="139" ht="15" customHeight="1" spans="1:11">
      <c r="A139" s="43" t="s">
        <v>0</v>
      </c>
      <c r="B139" s="59" t="s">
        <v>274</v>
      </c>
      <c r="C139" s="60" t="s">
        <v>275</v>
      </c>
      <c r="D139" s="61" t="s">
        <v>0</v>
      </c>
      <c r="E139" s="62" t="s">
        <v>0</v>
      </c>
      <c r="F139" s="62" t="s">
        <v>0</v>
      </c>
      <c r="G139" s="66"/>
      <c r="H139" s="67"/>
      <c r="I139" s="87"/>
      <c r="J139" s="86"/>
      <c r="K139" s="43" t="s">
        <v>0</v>
      </c>
    </row>
    <row r="140" ht="15" customHeight="1" spans="1:11">
      <c r="A140" s="43" t="s">
        <v>0</v>
      </c>
      <c r="B140" s="59" t="s">
        <v>276</v>
      </c>
      <c r="C140" s="60" t="s">
        <v>256</v>
      </c>
      <c r="D140" s="61" t="s">
        <v>0</v>
      </c>
      <c r="E140" s="65" t="s">
        <v>231</v>
      </c>
      <c r="F140" s="62" t="s">
        <v>0</v>
      </c>
      <c r="G140" s="66">
        <v>12</v>
      </c>
      <c r="H140" s="67"/>
      <c r="I140" s="87">
        <f t="shared" si="3"/>
        <v>0</v>
      </c>
      <c r="J140" s="86"/>
      <c r="K140" s="43" t="s">
        <v>0</v>
      </c>
    </row>
    <row r="141" ht="15" customHeight="1" spans="1:11">
      <c r="A141" s="43" t="s">
        <v>0</v>
      </c>
      <c r="B141" s="59" t="s">
        <v>277</v>
      </c>
      <c r="C141" s="60" t="s">
        <v>278</v>
      </c>
      <c r="D141" s="61" t="s">
        <v>0</v>
      </c>
      <c r="E141" s="65" t="s">
        <v>221</v>
      </c>
      <c r="F141" s="62" t="s">
        <v>0</v>
      </c>
      <c r="G141" s="66">
        <v>4</v>
      </c>
      <c r="H141" s="67"/>
      <c r="I141" s="87">
        <f t="shared" si="3"/>
        <v>0</v>
      </c>
      <c r="J141" s="86"/>
      <c r="K141" s="43" t="s">
        <v>0</v>
      </c>
    </row>
    <row r="142" ht="15" customHeight="1" spans="1:11">
      <c r="A142" s="43" t="s">
        <v>0</v>
      </c>
      <c r="B142" s="59" t="s">
        <v>279</v>
      </c>
      <c r="C142" s="60" t="s">
        <v>280</v>
      </c>
      <c r="D142" s="61" t="s">
        <v>0</v>
      </c>
      <c r="E142" s="62" t="s">
        <v>0</v>
      </c>
      <c r="F142" s="62" t="s">
        <v>0</v>
      </c>
      <c r="G142" s="66"/>
      <c r="H142" s="67"/>
      <c r="I142" s="87"/>
      <c r="J142" s="86"/>
      <c r="K142" s="43" t="s">
        <v>0</v>
      </c>
    </row>
    <row r="143" ht="15" customHeight="1" spans="1:11">
      <c r="A143" s="43" t="s">
        <v>0</v>
      </c>
      <c r="B143" s="59" t="s">
        <v>281</v>
      </c>
      <c r="C143" s="60" t="s">
        <v>282</v>
      </c>
      <c r="D143" s="61" t="s">
        <v>0</v>
      </c>
      <c r="E143" s="65" t="s">
        <v>221</v>
      </c>
      <c r="F143" s="62" t="s">
        <v>0</v>
      </c>
      <c r="G143" s="66">
        <v>74</v>
      </c>
      <c r="H143" s="67"/>
      <c r="I143" s="87">
        <f t="shared" si="3"/>
        <v>0</v>
      </c>
      <c r="J143" s="86"/>
      <c r="K143" s="43" t="s">
        <v>0</v>
      </c>
    </row>
    <row r="144" ht="15" customHeight="1" spans="1:11">
      <c r="A144" s="43" t="s">
        <v>0</v>
      </c>
      <c r="B144" s="59" t="s">
        <v>283</v>
      </c>
      <c r="C144" s="60" t="s">
        <v>284</v>
      </c>
      <c r="D144" s="61" t="s">
        <v>0</v>
      </c>
      <c r="E144" s="65" t="s">
        <v>221</v>
      </c>
      <c r="F144" s="62" t="s">
        <v>0</v>
      </c>
      <c r="G144" s="66">
        <v>1</v>
      </c>
      <c r="H144" s="67"/>
      <c r="I144" s="87">
        <f t="shared" si="3"/>
        <v>0</v>
      </c>
      <c r="J144" s="86"/>
      <c r="K144" s="43" t="s">
        <v>0</v>
      </c>
    </row>
    <row r="145" ht="15" customHeight="1" spans="1:11">
      <c r="A145" s="43" t="s">
        <v>0</v>
      </c>
      <c r="B145" s="59" t="s">
        <v>285</v>
      </c>
      <c r="C145" s="60" t="s">
        <v>286</v>
      </c>
      <c r="D145" s="61" t="s">
        <v>0</v>
      </c>
      <c r="E145" s="65" t="s">
        <v>221</v>
      </c>
      <c r="F145" s="62" t="s">
        <v>0</v>
      </c>
      <c r="G145" s="66">
        <v>15</v>
      </c>
      <c r="H145" s="67"/>
      <c r="I145" s="87">
        <f t="shared" si="3"/>
        <v>0</v>
      </c>
      <c r="J145" s="86"/>
      <c r="K145" s="43" t="s">
        <v>0</v>
      </c>
    </row>
    <row r="146" ht="15" customHeight="1" spans="1:11">
      <c r="A146" s="43" t="s">
        <v>0</v>
      </c>
      <c r="B146" s="59" t="s">
        <v>287</v>
      </c>
      <c r="C146" s="60" t="s">
        <v>288</v>
      </c>
      <c r="D146" s="61" t="s">
        <v>0</v>
      </c>
      <c r="E146" s="65" t="s">
        <v>231</v>
      </c>
      <c r="F146" s="62" t="s">
        <v>0</v>
      </c>
      <c r="G146" s="66">
        <v>3</v>
      </c>
      <c r="H146" s="67"/>
      <c r="I146" s="87">
        <f t="shared" si="3"/>
        <v>0</v>
      </c>
      <c r="J146" s="86"/>
      <c r="K146" s="43" t="s">
        <v>0</v>
      </c>
    </row>
    <row r="147" ht="15" customHeight="1" spans="1:11">
      <c r="A147" s="43" t="s">
        <v>0</v>
      </c>
      <c r="B147" s="59" t="s">
        <v>289</v>
      </c>
      <c r="C147" s="60" t="s">
        <v>290</v>
      </c>
      <c r="D147" s="61" t="s">
        <v>0</v>
      </c>
      <c r="E147" s="65" t="s">
        <v>221</v>
      </c>
      <c r="F147" s="62" t="s">
        <v>0</v>
      </c>
      <c r="G147" s="66">
        <v>3</v>
      </c>
      <c r="H147" s="67"/>
      <c r="I147" s="87">
        <f t="shared" si="3"/>
        <v>0</v>
      </c>
      <c r="J147" s="86"/>
      <c r="K147" s="43" t="s">
        <v>0</v>
      </c>
    </row>
    <row r="148" ht="15" customHeight="1" spans="1:11">
      <c r="A148" s="43" t="s">
        <v>0</v>
      </c>
      <c r="B148" s="59" t="s">
        <v>291</v>
      </c>
      <c r="C148" s="60" t="s">
        <v>292</v>
      </c>
      <c r="D148" s="61" t="s">
        <v>0</v>
      </c>
      <c r="E148" s="65" t="s">
        <v>221</v>
      </c>
      <c r="F148" s="62" t="s">
        <v>0</v>
      </c>
      <c r="G148" s="66">
        <v>11</v>
      </c>
      <c r="H148" s="67"/>
      <c r="I148" s="87">
        <f t="shared" si="3"/>
        <v>0</v>
      </c>
      <c r="J148" s="86"/>
      <c r="K148" s="43" t="s">
        <v>0</v>
      </c>
    </row>
    <row r="149" ht="15" customHeight="1" spans="1:11">
      <c r="A149" s="43" t="s">
        <v>0</v>
      </c>
      <c r="B149" s="59" t="s">
        <v>293</v>
      </c>
      <c r="C149" s="60" t="s">
        <v>294</v>
      </c>
      <c r="D149" s="61" t="s">
        <v>0</v>
      </c>
      <c r="E149" s="62" t="s">
        <v>0</v>
      </c>
      <c r="F149" s="62" t="s">
        <v>0</v>
      </c>
      <c r="G149" s="66"/>
      <c r="H149" s="67"/>
      <c r="I149" s="87"/>
      <c r="J149" s="86"/>
      <c r="K149" s="43" t="s">
        <v>0</v>
      </c>
    </row>
    <row r="150" s="40" customFormat="1" ht="15" customHeight="1" spans="1:11">
      <c r="A150" s="68" t="s">
        <v>0</v>
      </c>
      <c r="B150" s="69" t="s">
        <v>295</v>
      </c>
      <c r="C150" s="70" t="s">
        <v>296</v>
      </c>
      <c r="D150" s="71" t="s">
        <v>0</v>
      </c>
      <c r="E150" s="72" t="s">
        <v>297</v>
      </c>
      <c r="F150" s="73" t="s">
        <v>0</v>
      </c>
      <c r="G150" s="74">
        <v>1</v>
      </c>
      <c r="H150" s="75">
        <v>30000</v>
      </c>
      <c r="I150" s="88">
        <f t="shared" si="3"/>
        <v>30000</v>
      </c>
      <c r="J150" s="89"/>
      <c r="K150" s="68" t="s">
        <v>0</v>
      </c>
    </row>
    <row r="151" ht="15" customHeight="1" spans="1:11">
      <c r="A151" s="43" t="s">
        <v>0</v>
      </c>
      <c r="B151" s="59" t="s">
        <v>298</v>
      </c>
      <c r="C151" s="60" t="s">
        <v>299</v>
      </c>
      <c r="D151" s="61" t="s">
        <v>0</v>
      </c>
      <c r="E151" s="65" t="s">
        <v>297</v>
      </c>
      <c r="F151" s="62" t="s">
        <v>0</v>
      </c>
      <c r="G151" s="66">
        <v>1</v>
      </c>
      <c r="H151" s="67"/>
      <c r="I151" s="87">
        <f t="shared" si="3"/>
        <v>0</v>
      </c>
      <c r="J151" s="86"/>
      <c r="K151" s="43" t="s">
        <v>0</v>
      </c>
    </row>
    <row r="152" ht="15" customHeight="1" spans="1:11">
      <c r="A152" s="43" t="s">
        <v>0</v>
      </c>
      <c r="B152" s="59" t="s">
        <v>300</v>
      </c>
      <c r="C152" s="60" t="s">
        <v>301</v>
      </c>
      <c r="D152" s="61" t="s">
        <v>0</v>
      </c>
      <c r="E152" s="62" t="s">
        <v>0</v>
      </c>
      <c r="F152" s="62" t="s">
        <v>0</v>
      </c>
      <c r="G152" s="66"/>
      <c r="H152" s="67"/>
      <c r="I152" s="87"/>
      <c r="J152" s="86"/>
      <c r="K152" s="43" t="s">
        <v>0</v>
      </c>
    </row>
    <row r="153" ht="15" customHeight="1" spans="1:11">
      <c r="A153" s="43" t="s">
        <v>0</v>
      </c>
      <c r="B153" s="59" t="s">
        <v>302</v>
      </c>
      <c r="C153" s="60" t="s">
        <v>303</v>
      </c>
      <c r="D153" s="61" t="s">
        <v>0</v>
      </c>
      <c r="E153" s="65" t="s">
        <v>304</v>
      </c>
      <c r="F153" s="62" t="s">
        <v>0</v>
      </c>
      <c r="G153" s="66">
        <v>2</v>
      </c>
      <c r="H153" s="67"/>
      <c r="I153" s="87">
        <f t="shared" si="3"/>
        <v>0</v>
      </c>
      <c r="J153" s="86"/>
      <c r="K153" s="43" t="s">
        <v>0</v>
      </c>
    </row>
    <row r="154" ht="15" customHeight="1" spans="1:11">
      <c r="A154" s="43" t="s">
        <v>0</v>
      </c>
      <c r="B154" s="59" t="s">
        <v>305</v>
      </c>
      <c r="C154" s="60" t="s">
        <v>306</v>
      </c>
      <c r="D154" s="61" t="s">
        <v>0</v>
      </c>
      <c r="E154" s="65" t="s">
        <v>304</v>
      </c>
      <c r="F154" s="62" t="s">
        <v>0</v>
      </c>
      <c r="G154" s="66">
        <v>4</v>
      </c>
      <c r="H154" s="67"/>
      <c r="I154" s="87">
        <f t="shared" si="3"/>
        <v>0</v>
      </c>
      <c r="J154" s="86"/>
      <c r="K154" s="43" t="s">
        <v>0</v>
      </c>
    </row>
    <row r="155" ht="15" customHeight="1" spans="1:11">
      <c r="A155" s="43" t="s">
        <v>0</v>
      </c>
      <c r="B155" s="59" t="s">
        <v>307</v>
      </c>
      <c r="C155" s="60" t="s">
        <v>308</v>
      </c>
      <c r="D155" s="61" t="s">
        <v>0</v>
      </c>
      <c r="E155" s="65" t="s">
        <v>55</v>
      </c>
      <c r="F155" s="62" t="s">
        <v>0</v>
      </c>
      <c r="G155" s="66">
        <v>1</v>
      </c>
      <c r="H155" s="67"/>
      <c r="I155" s="87">
        <f t="shared" si="3"/>
        <v>0</v>
      </c>
      <c r="J155" s="86"/>
      <c r="K155" s="43" t="s">
        <v>0</v>
      </c>
    </row>
    <row r="156" ht="196" customHeight="1" spans="1:11">
      <c r="A156" s="43" t="s">
        <v>0</v>
      </c>
      <c r="B156" s="76" t="s">
        <v>0</v>
      </c>
      <c r="C156" s="61" t="s">
        <v>0</v>
      </c>
      <c r="D156" s="61" t="s">
        <v>0</v>
      </c>
      <c r="E156" s="62" t="s">
        <v>0</v>
      </c>
      <c r="F156" s="62" t="s">
        <v>0</v>
      </c>
      <c r="G156" s="66"/>
      <c r="H156" s="67"/>
      <c r="I156" s="87"/>
      <c r="J156" s="86" t="s">
        <v>0</v>
      </c>
      <c r="K156" s="43" t="s">
        <v>0</v>
      </c>
    </row>
    <row r="157" ht="15" customHeight="1" spans="1:11">
      <c r="A157" s="43" t="s">
        <v>0</v>
      </c>
      <c r="B157" s="77" t="s">
        <v>309</v>
      </c>
      <c r="C157" s="78" t="s">
        <v>0</v>
      </c>
      <c r="D157" s="79">
        <f>SUM(I126:J155)+SUM(I76:J118)+SUM(I25:J68)</f>
        <v>290000</v>
      </c>
      <c r="E157" s="80" t="s">
        <v>0</v>
      </c>
      <c r="F157" s="80" t="s">
        <v>0</v>
      </c>
      <c r="G157" s="81" t="s">
        <v>73</v>
      </c>
      <c r="H157" s="82" t="s">
        <v>0</v>
      </c>
      <c r="I157" s="90" t="s">
        <v>0</v>
      </c>
      <c r="J157" s="90" t="s">
        <v>0</v>
      </c>
      <c r="K157" s="43" t="s">
        <v>0</v>
      </c>
    </row>
    <row r="158" ht="15" customHeight="1" spans="1:11">
      <c r="A158" s="43" t="s">
        <v>0</v>
      </c>
      <c r="B158" s="83" t="s">
        <v>310</v>
      </c>
      <c r="C158" s="50" t="s">
        <v>0</v>
      </c>
      <c r="D158" s="50" t="s">
        <v>0</v>
      </c>
      <c r="E158" s="50" t="s">
        <v>0</v>
      </c>
      <c r="F158" s="50" t="s">
        <v>0</v>
      </c>
      <c r="G158" s="50" t="s">
        <v>0</v>
      </c>
      <c r="H158" s="51" t="s">
        <v>0</v>
      </c>
      <c r="I158" s="48" t="s">
        <v>74</v>
      </c>
      <c r="J158" s="49" t="s">
        <v>0</v>
      </c>
      <c r="K158" s="43" t="s">
        <v>0</v>
      </c>
    </row>
    <row r="159" customHeight="1" spans="1:11">
      <c r="A159" s="43" t="s">
        <v>0</v>
      </c>
      <c r="B159" s="43" t="s">
        <v>0</v>
      </c>
      <c r="C159" s="43" t="s">
        <v>0</v>
      </c>
      <c r="D159" s="43" t="s">
        <v>0</v>
      </c>
      <c r="E159" s="43" t="s">
        <v>0</v>
      </c>
      <c r="F159" s="43" t="s">
        <v>0</v>
      </c>
      <c r="G159" s="43" t="s">
        <v>0</v>
      </c>
      <c r="H159" s="44" t="s">
        <v>0</v>
      </c>
      <c r="I159" s="43" t="s">
        <v>0</v>
      </c>
      <c r="J159" s="43" t="s">
        <v>0</v>
      </c>
      <c r="K159" s="43" t="s">
        <v>0</v>
      </c>
    </row>
    <row r="160" ht="42" customHeight="1" spans="1:11">
      <c r="A160" s="43" t="s">
        <v>0</v>
      </c>
      <c r="B160" s="43" t="s">
        <v>0</v>
      </c>
      <c r="C160" s="43" t="s">
        <v>0</v>
      </c>
      <c r="D160" s="43" t="s">
        <v>0</v>
      </c>
      <c r="E160" s="43" t="s">
        <v>0</v>
      </c>
      <c r="F160" s="43" t="s">
        <v>0</v>
      </c>
      <c r="G160" s="43" t="s">
        <v>0</v>
      </c>
      <c r="H160" s="44" t="s">
        <v>0</v>
      </c>
      <c r="I160" s="43" t="s">
        <v>0</v>
      </c>
      <c r="J160" s="43" t="s">
        <v>0</v>
      </c>
      <c r="K160" s="43" t="s">
        <v>0</v>
      </c>
    </row>
    <row r="161" ht="28" customHeight="1" spans="1:11">
      <c r="A161" s="43" t="s">
        <v>0</v>
      </c>
      <c r="B161" s="45" t="s">
        <v>42</v>
      </c>
      <c r="C161" s="46" t="s">
        <v>0</v>
      </c>
      <c r="D161" s="46" t="s">
        <v>0</v>
      </c>
      <c r="E161" s="46" t="s">
        <v>0</v>
      </c>
      <c r="F161" s="46" t="s">
        <v>0</v>
      </c>
      <c r="G161" s="46" t="s">
        <v>0</v>
      </c>
      <c r="H161" s="47" t="s">
        <v>0</v>
      </c>
      <c r="I161" s="46" t="s">
        <v>0</v>
      </c>
      <c r="J161" s="46" t="s">
        <v>0</v>
      </c>
      <c r="K161" s="43" t="s">
        <v>0</v>
      </c>
    </row>
    <row r="162" ht="15" customHeight="1" spans="1:11">
      <c r="A162" s="43" t="s">
        <v>0</v>
      </c>
      <c r="B162" s="48" t="s">
        <v>2</v>
      </c>
      <c r="C162" s="49" t="s">
        <v>0</v>
      </c>
      <c r="D162" s="49" t="s">
        <v>0</v>
      </c>
      <c r="E162" s="49" t="s">
        <v>0</v>
      </c>
      <c r="F162" s="50" t="s">
        <v>0</v>
      </c>
      <c r="G162" s="50" t="s">
        <v>0</v>
      </c>
      <c r="H162" s="51" t="s">
        <v>0</v>
      </c>
      <c r="I162" s="50" t="s">
        <v>0</v>
      </c>
      <c r="J162" s="83" t="s">
        <v>43</v>
      </c>
      <c r="K162" s="43" t="s">
        <v>0</v>
      </c>
    </row>
    <row r="163" ht="22" customHeight="1" spans="1:11">
      <c r="A163" s="43" t="s">
        <v>0</v>
      </c>
      <c r="B163" s="52" t="s">
        <v>311</v>
      </c>
      <c r="C163" s="53" t="s">
        <v>0</v>
      </c>
      <c r="D163" s="53" t="s">
        <v>0</v>
      </c>
      <c r="E163" s="53" t="s">
        <v>0</v>
      </c>
      <c r="F163" s="53" t="s">
        <v>0</v>
      </c>
      <c r="G163" s="53" t="s">
        <v>0</v>
      </c>
      <c r="H163" s="54" t="s">
        <v>0</v>
      </c>
      <c r="I163" s="53" t="s">
        <v>0</v>
      </c>
      <c r="J163" s="53" t="s">
        <v>0</v>
      </c>
      <c r="K163" s="43" t="s">
        <v>0</v>
      </c>
    </row>
    <row r="164" ht="17" customHeight="1" spans="1:11">
      <c r="A164" s="43" t="s">
        <v>0</v>
      </c>
      <c r="B164" s="55" t="s">
        <v>45</v>
      </c>
      <c r="C164" s="56" t="s">
        <v>46</v>
      </c>
      <c r="D164" s="57" t="s">
        <v>0</v>
      </c>
      <c r="E164" s="56" t="s">
        <v>47</v>
      </c>
      <c r="F164" s="57" t="s">
        <v>0</v>
      </c>
      <c r="G164" s="56" t="s">
        <v>48</v>
      </c>
      <c r="H164" s="58" t="s">
        <v>49</v>
      </c>
      <c r="I164" s="84" t="s">
        <v>50</v>
      </c>
      <c r="J164" s="85" t="s">
        <v>0</v>
      </c>
      <c r="K164" s="43" t="s">
        <v>0</v>
      </c>
    </row>
    <row r="165" ht="15" customHeight="1" spans="1:11">
      <c r="A165" s="43" t="s">
        <v>0</v>
      </c>
      <c r="B165" s="59" t="s">
        <v>312</v>
      </c>
      <c r="C165" s="60" t="s">
        <v>313</v>
      </c>
      <c r="D165" s="61" t="s">
        <v>0</v>
      </c>
      <c r="E165" s="62" t="s">
        <v>0</v>
      </c>
      <c r="F165" s="62" t="s">
        <v>0</v>
      </c>
      <c r="G165" s="66"/>
      <c r="H165" s="67"/>
      <c r="I165" s="87"/>
      <c r="J165" s="86" t="s">
        <v>0</v>
      </c>
      <c r="K165" s="43" t="s">
        <v>0</v>
      </c>
    </row>
    <row r="166" ht="15" customHeight="1" spans="1:11">
      <c r="A166" s="43" t="s">
        <v>0</v>
      </c>
      <c r="B166" s="59" t="s">
        <v>314</v>
      </c>
      <c r="C166" s="60" t="s">
        <v>315</v>
      </c>
      <c r="D166" s="61" t="s">
        <v>0</v>
      </c>
      <c r="E166" s="65" t="s">
        <v>216</v>
      </c>
      <c r="F166" s="62" t="s">
        <v>0</v>
      </c>
      <c r="G166" s="66">
        <v>39041</v>
      </c>
      <c r="H166" s="67"/>
      <c r="I166" s="87">
        <f>ROUND(G166*H166,2)</f>
        <v>0</v>
      </c>
      <c r="J166" s="86"/>
      <c r="K166" s="43" t="s">
        <v>0</v>
      </c>
    </row>
    <row r="167" ht="24" customHeight="1" spans="1:11">
      <c r="A167" s="43" t="s">
        <v>0</v>
      </c>
      <c r="B167" s="59" t="s">
        <v>316</v>
      </c>
      <c r="C167" s="60" t="s">
        <v>317</v>
      </c>
      <c r="D167" s="61" t="s">
        <v>0</v>
      </c>
      <c r="E167" s="65" t="s">
        <v>216</v>
      </c>
      <c r="F167" s="62" t="s">
        <v>0</v>
      </c>
      <c r="G167" s="66">
        <v>1000</v>
      </c>
      <c r="H167" s="67"/>
      <c r="I167" s="87">
        <f t="shared" ref="I167:I181" si="4">ROUND(G167*H167,2)</f>
        <v>0</v>
      </c>
      <c r="J167" s="86"/>
      <c r="K167" s="43" t="s">
        <v>0</v>
      </c>
    </row>
    <row r="168" ht="15" customHeight="1" spans="1:11">
      <c r="A168" s="43" t="s">
        <v>0</v>
      </c>
      <c r="B168" s="59" t="s">
        <v>318</v>
      </c>
      <c r="C168" s="60" t="s">
        <v>319</v>
      </c>
      <c r="D168" s="61" t="s">
        <v>0</v>
      </c>
      <c r="E168" s="65" t="s">
        <v>82</v>
      </c>
      <c r="F168" s="62" t="s">
        <v>0</v>
      </c>
      <c r="G168" s="66">
        <v>4</v>
      </c>
      <c r="H168" s="67"/>
      <c r="I168" s="87">
        <f t="shared" si="4"/>
        <v>0</v>
      </c>
      <c r="J168" s="86"/>
      <c r="K168" s="43" t="s">
        <v>0</v>
      </c>
    </row>
    <row r="169" ht="15" customHeight="1" spans="1:11">
      <c r="A169" s="43" t="s">
        <v>0</v>
      </c>
      <c r="B169" s="59" t="s">
        <v>320</v>
      </c>
      <c r="C169" s="60" t="s">
        <v>321</v>
      </c>
      <c r="D169" s="61" t="s">
        <v>0</v>
      </c>
      <c r="E169" s="62" t="s">
        <v>0</v>
      </c>
      <c r="F169" s="62" t="s">
        <v>0</v>
      </c>
      <c r="G169" s="66"/>
      <c r="H169" s="67"/>
      <c r="I169" s="87"/>
      <c r="J169" s="86"/>
      <c r="K169" s="43" t="s">
        <v>0</v>
      </c>
    </row>
    <row r="170" ht="15" customHeight="1" spans="1:11">
      <c r="A170" s="43" t="s">
        <v>0</v>
      </c>
      <c r="B170" s="59" t="s">
        <v>322</v>
      </c>
      <c r="C170" s="60" t="s">
        <v>323</v>
      </c>
      <c r="D170" s="61" t="s">
        <v>0</v>
      </c>
      <c r="E170" s="62" t="s">
        <v>0</v>
      </c>
      <c r="F170" s="62" t="s">
        <v>0</v>
      </c>
      <c r="G170" s="66"/>
      <c r="H170" s="67"/>
      <c r="I170" s="87"/>
      <c r="J170" s="86"/>
      <c r="K170" s="43" t="s">
        <v>0</v>
      </c>
    </row>
    <row r="171" ht="15" customHeight="1" spans="1:11">
      <c r="A171" s="43" t="s">
        <v>0</v>
      </c>
      <c r="B171" s="59" t="s">
        <v>324</v>
      </c>
      <c r="C171" s="60" t="s">
        <v>325</v>
      </c>
      <c r="D171" s="61" t="s">
        <v>0</v>
      </c>
      <c r="E171" s="65" t="s">
        <v>216</v>
      </c>
      <c r="F171" s="62" t="s">
        <v>0</v>
      </c>
      <c r="G171" s="66">
        <v>1984</v>
      </c>
      <c r="H171" s="67"/>
      <c r="I171" s="87">
        <f t="shared" si="4"/>
        <v>0</v>
      </c>
      <c r="J171" s="86"/>
      <c r="K171" s="43" t="s">
        <v>0</v>
      </c>
    </row>
    <row r="172" ht="15" customHeight="1" spans="1:11">
      <c r="A172" s="43" t="s">
        <v>0</v>
      </c>
      <c r="B172" s="59" t="s">
        <v>326</v>
      </c>
      <c r="C172" s="60" t="s">
        <v>327</v>
      </c>
      <c r="D172" s="61" t="s">
        <v>0</v>
      </c>
      <c r="E172" s="62" t="s">
        <v>0</v>
      </c>
      <c r="F172" s="62" t="s">
        <v>0</v>
      </c>
      <c r="G172" s="66"/>
      <c r="H172" s="67"/>
      <c r="I172" s="87"/>
      <c r="J172" s="86"/>
      <c r="K172" s="43" t="s">
        <v>0</v>
      </c>
    </row>
    <row r="173" ht="27" customHeight="1" spans="1:11">
      <c r="A173" s="43" t="s">
        <v>0</v>
      </c>
      <c r="B173" s="59" t="s">
        <v>328</v>
      </c>
      <c r="C173" s="60" t="s">
        <v>329</v>
      </c>
      <c r="D173" s="61" t="s">
        <v>0</v>
      </c>
      <c r="E173" s="65" t="s">
        <v>216</v>
      </c>
      <c r="F173" s="62" t="s">
        <v>0</v>
      </c>
      <c r="G173" s="66">
        <v>36277</v>
      </c>
      <c r="H173" s="67"/>
      <c r="I173" s="87">
        <f t="shared" si="4"/>
        <v>0</v>
      </c>
      <c r="J173" s="86"/>
      <c r="K173" s="43" t="s">
        <v>0</v>
      </c>
    </row>
    <row r="174" ht="15" customHeight="1" spans="1:11">
      <c r="A174" s="43" t="s">
        <v>0</v>
      </c>
      <c r="B174" s="59" t="s">
        <v>330</v>
      </c>
      <c r="C174" s="60" t="s">
        <v>331</v>
      </c>
      <c r="D174" s="61" t="s">
        <v>0</v>
      </c>
      <c r="E174" s="62" t="s">
        <v>0</v>
      </c>
      <c r="F174" s="62" t="s">
        <v>0</v>
      </c>
      <c r="G174" s="66"/>
      <c r="H174" s="67"/>
      <c r="I174" s="87"/>
      <c r="J174" s="86"/>
      <c r="K174" s="43" t="s">
        <v>0</v>
      </c>
    </row>
    <row r="175" ht="15" customHeight="1" spans="1:11">
      <c r="A175" s="43" t="s">
        <v>0</v>
      </c>
      <c r="B175" s="59" t="s">
        <v>332</v>
      </c>
      <c r="C175" s="60" t="s">
        <v>333</v>
      </c>
      <c r="D175" s="61" t="s">
        <v>0</v>
      </c>
      <c r="E175" s="65" t="s">
        <v>216</v>
      </c>
      <c r="F175" s="62" t="s">
        <v>0</v>
      </c>
      <c r="G175" s="66">
        <v>568</v>
      </c>
      <c r="H175" s="67"/>
      <c r="I175" s="87">
        <f t="shared" si="4"/>
        <v>0</v>
      </c>
      <c r="J175" s="86"/>
      <c r="K175" s="43" t="s">
        <v>0</v>
      </c>
    </row>
    <row r="176" ht="15" customHeight="1" spans="1:11">
      <c r="A176" s="43" t="s">
        <v>0</v>
      </c>
      <c r="B176" s="59" t="s">
        <v>334</v>
      </c>
      <c r="C176" s="60" t="s">
        <v>335</v>
      </c>
      <c r="D176" s="61" t="s">
        <v>0</v>
      </c>
      <c r="E176" s="62" t="s">
        <v>0</v>
      </c>
      <c r="F176" s="62" t="s">
        <v>0</v>
      </c>
      <c r="G176" s="66"/>
      <c r="H176" s="67"/>
      <c r="I176" s="87"/>
      <c r="J176" s="86"/>
      <c r="K176" s="43" t="s">
        <v>0</v>
      </c>
    </row>
    <row r="177" ht="15" customHeight="1" spans="1:11">
      <c r="A177" s="43" t="s">
        <v>0</v>
      </c>
      <c r="B177" s="59" t="s">
        <v>336</v>
      </c>
      <c r="C177" s="60" t="s">
        <v>337</v>
      </c>
      <c r="D177" s="61" t="s">
        <v>0</v>
      </c>
      <c r="E177" s="65" t="s">
        <v>216</v>
      </c>
      <c r="F177" s="62" t="s">
        <v>0</v>
      </c>
      <c r="G177" s="66">
        <v>1984</v>
      </c>
      <c r="H177" s="67"/>
      <c r="I177" s="87">
        <f t="shared" si="4"/>
        <v>0</v>
      </c>
      <c r="J177" s="86"/>
      <c r="K177" s="43" t="s">
        <v>0</v>
      </c>
    </row>
    <row r="178" ht="15" customHeight="1" spans="1:11">
      <c r="A178" s="43" t="s">
        <v>0</v>
      </c>
      <c r="B178" s="59" t="s">
        <v>338</v>
      </c>
      <c r="C178" s="60" t="s">
        <v>339</v>
      </c>
      <c r="D178" s="61" t="s">
        <v>0</v>
      </c>
      <c r="E178" s="65" t="s">
        <v>82</v>
      </c>
      <c r="F178" s="62" t="s">
        <v>0</v>
      </c>
      <c r="G178" s="66">
        <v>992</v>
      </c>
      <c r="H178" s="67"/>
      <c r="I178" s="87">
        <f t="shared" si="4"/>
        <v>0</v>
      </c>
      <c r="J178" s="86"/>
      <c r="K178" s="43" t="s">
        <v>0</v>
      </c>
    </row>
    <row r="179" ht="15" customHeight="1" spans="1:11">
      <c r="A179" s="43" t="s">
        <v>0</v>
      </c>
      <c r="B179" s="59" t="s">
        <v>340</v>
      </c>
      <c r="C179" s="60" t="s">
        <v>341</v>
      </c>
      <c r="D179" s="61" t="s">
        <v>0</v>
      </c>
      <c r="E179" s="62" t="s">
        <v>0</v>
      </c>
      <c r="F179" s="62" t="s">
        <v>0</v>
      </c>
      <c r="G179" s="66"/>
      <c r="H179" s="67"/>
      <c r="I179" s="87"/>
      <c r="J179" s="86"/>
      <c r="K179" s="43" t="s">
        <v>0</v>
      </c>
    </row>
    <row r="180" ht="15" customHeight="1" spans="1:11">
      <c r="A180" s="43" t="s">
        <v>0</v>
      </c>
      <c r="B180" s="59" t="s">
        <v>342</v>
      </c>
      <c r="C180" s="60" t="s">
        <v>343</v>
      </c>
      <c r="D180" s="61" t="s">
        <v>0</v>
      </c>
      <c r="E180" s="65" t="s">
        <v>221</v>
      </c>
      <c r="F180" s="62" t="s">
        <v>0</v>
      </c>
      <c r="G180" s="66">
        <v>39</v>
      </c>
      <c r="H180" s="67"/>
      <c r="I180" s="87">
        <f t="shared" si="4"/>
        <v>0</v>
      </c>
      <c r="J180" s="86"/>
      <c r="K180" s="43" t="s">
        <v>0</v>
      </c>
    </row>
    <row r="181" ht="15" customHeight="1" spans="1:11">
      <c r="A181" s="43" t="s">
        <v>0</v>
      </c>
      <c r="B181" s="59" t="s">
        <v>344</v>
      </c>
      <c r="C181" s="60" t="s">
        <v>345</v>
      </c>
      <c r="D181" s="61" t="s">
        <v>0</v>
      </c>
      <c r="E181" s="65" t="s">
        <v>221</v>
      </c>
      <c r="F181" s="62" t="s">
        <v>0</v>
      </c>
      <c r="G181" s="66">
        <v>19</v>
      </c>
      <c r="H181" s="67"/>
      <c r="I181" s="87">
        <f t="shared" si="4"/>
        <v>0</v>
      </c>
      <c r="J181" s="86"/>
      <c r="K181" s="43" t="s">
        <v>0</v>
      </c>
    </row>
    <row r="182" ht="379" customHeight="1" spans="1:11">
      <c r="A182" s="43" t="s">
        <v>0</v>
      </c>
      <c r="B182" s="76" t="s">
        <v>0</v>
      </c>
      <c r="C182" s="61" t="s">
        <v>0</v>
      </c>
      <c r="D182" s="61" t="s">
        <v>0</v>
      </c>
      <c r="E182" s="62" t="s">
        <v>0</v>
      </c>
      <c r="F182" s="62" t="s">
        <v>0</v>
      </c>
      <c r="G182" s="66"/>
      <c r="H182" s="67"/>
      <c r="I182" s="87"/>
      <c r="J182" s="86" t="s">
        <v>0</v>
      </c>
      <c r="K182" s="43" t="s">
        <v>0</v>
      </c>
    </row>
    <row r="183" ht="15" customHeight="1" spans="1:11">
      <c r="A183" s="43" t="s">
        <v>0</v>
      </c>
      <c r="B183" s="77" t="s">
        <v>346</v>
      </c>
      <c r="C183" s="78" t="s">
        <v>0</v>
      </c>
      <c r="D183" s="79">
        <f>SUM(I165:J181)</f>
        <v>0</v>
      </c>
      <c r="E183" s="80" t="s">
        <v>0</v>
      </c>
      <c r="F183" s="80" t="s">
        <v>0</v>
      </c>
      <c r="G183" s="81" t="s">
        <v>73</v>
      </c>
      <c r="H183" s="82" t="s">
        <v>0</v>
      </c>
      <c r="I183" s="90" t="s">
        <v>0</v>
      </c>
      <c r="J183" s="90" t="s">
        <v>0</v>
      </c>
      <c r="K183" s="43" t="s">
        <v>0</v>
      </c>
    </row>
    <row r="184" ht="15" customHeight="1" spans="1:11">
      <c r="A184" s="43" t="s">
        <v>0</v>
      </c>
      <c r="B184" s="83" t="s">
        <v>347</v>
      </c>
      <c r="C184" s="50" t="s">
        <v>0</v>
      </c>
      <c r="D184" s="50" t="s">
        <v>0</v>
      </c>
      <c r="E184" s="50" t="s">
        <v>0</v>
      </c>
      <c r="F184" s="50" t="s">
        <v>0</v>
      </c>
      <c r="G184" s="50" t="s">
        <v>0</v>
      </c>
      <c r="H184" s="51" t="s">
        <v>0</v>
      </c>
      <c r="I184" s="48" t="s">
        <v>74</v>
      </c>
      <c r="J184" s="49" t="s">
        <v>0</v>
      </c>
      <c r="K184" s="43" t="s">
        <v>0</v>
      </c>
    </row>
    <row r="185" customHeight="1" spans="1:11">
      <c r="A185" s="43" t="s">
        <v>0</v>
      </c>
      <c r="B185" s="43" t="s">
        <v>0</v>
      </c>
      <c r="C185" s="43" t="s">
        <v>0</v>
      </c>
      <c r="D185" s="43" t="s">
        <v>0</v>
      </c>
      <c r="E185" s="43" t="s">
        <v>0</v>
      </c>
      <c r="F185" s="43" t="s">
        <v>0</v>
      </c>
      <c r="G185" s="43" t="s">
        <v>0</v>
      </c>
      <c r="H185" s="44" t="s">
        <v>0</v>
      </c>
      <c r="I185" s="43" t="s">
        <v>0</v>
      </c>
      <c r="J185" s="43" t="s">
        <v>0</v>
      </c>
      <c r="K185" s="43" t="s">
        <v>0</v>
      </c>
    </row>
    <row r="186" ht="42" customHeight="1" spans="1:11">
      <c r="A186" s="43" t="s">
        <v>0</v>
      </c>
      <c r="B186" s="43" t="s">
        <v>0</v>
      </c>
      <c r="C186" s="43" t="s">
        <v>0</v>
      </c>
      <c r="D186" s="43" t="s">
        <v>0</v>
      </c>
      <c r="E186" s="43" t="s">
        <v>0</v>
      </c>
      <c r="F186" s="43" t="s">
        <v>0</v>
      </c>
      <c r="G186" s="43" t="s">
        <v>0</v>
      </c>
      <c r="H186" s="44" t="s">
        <v>0</v>
      </c>
      <c r="I186" s="43" t="s">
        <v>0</v>
      </c>
      <c r="J186" s="43" t="s">
        <v>0</v>
      </c>
      <c r="K186" s="43" t="s">
        <v>0</v>
      </c>
    </row>
    <row r="187" ht="28" customHeight="1" spans="1:11">
      <c r="A187" s="43" t="s">
        <v>0</v>
      </c>
      <c r="B187" s="45" t="s">
        <v>42</v>
      </c>
      <c r="C187" s="46" t="s">
        <v>0</v>
      </c>
      <c r="D187" s="46" t="s">
        <v>0</v>
      </c>
      <c r="E187" s="46" t="s">
        <v>0</v>
      </c>
      <c r="F187" s="46" t="s">
        <v>0</v>
      </c>
      <c r="G187" s="46" t="s">
        <v>0</v>
      </c>
      <c r="H187" s="47" t="s">
        <v>0</v>
      </c>
      <c r="I187" s="46" t="s">
        <v>0</v>
      </c>
      <c r="J187" s="46" t="s">
        <v>0</v>
      </c>
      <c r="K187" s="43" t="s">
        <v>0</v>
      </c>
    </row>
    <row r="188" ht="15" customHeight="1" spans="1:11">
      <c r="A188" s="43" t="s">
        <v>0</v>
      </c>
      <c r="B188" s="48" t="s">
        <v>2</v>
      </c>
      <c r="C188" s="49" t="s">
        <v>0</v>
      </c>
      <c r="D188" s="49" t="s">
        <v>0</v>
      </c>
      <c r="E188" s="49" t="s">
        <v>0</v>
      </c>
      <c r="F188" s="50" t="s">
        <v>0</v>
      </c>
      <c r="G188" s="50" t="s">
        <v>0</v>
      </c>
      <c r="H188" s="51" t="s">
        <v>0</v>
      </c>
      <c r="I188" s="50" t="s">
        <v>0</v>
      </c>
      <c r="J188" s="83" t="s">
        <v>43</v>
      </c>
      <c r="K188" s="43" t="s">
        <v>0</v>
      </c>
    </row>
    <row r="189" ht="22" customHeight="1" spans="1:11">
      <c r="A189" s="43" t="s">
        <v>0</v>
      </c>
      <c r="B189" s="52" t="s">
        <v>348</v>
      </c>
      <c r="C189" s="53" t="s">
        <v>0</v>
      </c>
      <c r="D189" s="53" t="s">
        <v>0</v>
      </c>
      <c r="E189" s="53" t="s">
        <v>0</v>
      </c>
      <c r="F189" s="53" t="s">
        <v>0</v>
      </c>
      <c r="G189" s="53" t="s">
        <v>0</v>
      </c>
      <c r="H189" s="54" t="s">
        <v>0</v>
      </c>
      <c r="I189" s="53" t="s">
        <v>0</v>
      </c>
      <c r="J189" s="53" t="s">
        <v>0</v>
      </c>
      <c r="K189" s="43" t="s">
        <v>0</v>
      </c>
    </row>
    <row r="190" ht="17" customHeight="1" spans="1:11">
      <c r="A190" s="43" t="s">
        <v>0</v>
      </c>
      <c r="B190" s="55" t="s">
        <v>45</v>
      </c>
      <c r="C190" s="56" t="s">
        <v>46</v>
      </c>
      <c r="D190" s="57" t="s">
        <v>0</v>
      </c>
      <c r="E190" s="56" t="s">
        <v>47</v>
      </c>
      <c r="F190" s="57" t="s">
        <v>0</v>
      </c>
      <c r="G190" s="56" t="s">
        <v>48</v>
      </c>
      <c r="H190" s="58" t="s">
        <v>49</v>
      </c>
      <c r="I190" s="84" t="s">
        <v>50</v>
      </c>
      <c r="J190" s="85" t="s">
        <v>0</v>
      </c>
      <c r="K190" s="43" t="s">
        <v>0</v>
      </c>
    </row>
    <row r="191" ht="15" customHeight="1" spans="1:11">
      <c r="A191" s="43" t="s">
        <v>0</v>
      </c>
      <c r="B191" s="59" t="s">
        <v>349</v>
      </c>
      <c r="C191" s="60" t="s">
        <v>350</v>
      </c>
      <c r="D191" s="61" t="s">
        <v>0</v>
      </c>
      <c r="E191" s="62" t="s">
        <v>0</v>
      </c>
      <c r="F191" s="62" t="s">
        <v>0</v>
      </c>
      <c r="G191" s="66"/>
      <c r="H191" s="67"/>
      <c r="I191" s="87"/>
      <c r="J191" s="86" t="s">
        <v>0</v>
      </c>
      <c r="K191" s="43" t="s">
        <v>0</v>
      </c>
    </row>
    <row r="192" ht="15" customHeight="1" spans="1:11">
      <c r="A192" s="43" t="s">
        <v>0</v>
      </c>
      <c r="B192" s="59" t="s">
        <v>351</v>
      </c>
      <c r="C192" s="60" t="s">
        <v>352</v>
      </c>
      <c r="D192" s="61" t="s">
        <v>0</v>
      </c>
      <c r="E192" s="62" t="s">
        <v>0</v>
      </c>
      <c r="F192" s="62" t="s">
        <v>0</v>
      </c>
      <c r="G192" s="66"/>
      <c r="H192" s="67"/>
      <c r="I192" s="87"/>
      <c r="J192" s="86" t="s">
        <v>0</v>
      </c>
      <c r="K192" s="43" t="s">
        <v>0</v>
      </c>
    </row>
    <row r="193" ht="15" customHeight="1" spans="1:11">
      <c r="A193" s="43" t="s">
        <v>0</v>
      </c>
      <c r="B193" s="59" t="s">
        <v>353</v>
      </c>
      <c r="C193" s="60" t="s">
        <v>354</v>
      </c>
      <c r="D193" s="61" t="s">
        <v>0</v>
      </c>
      <c r="E193" s="65" t="s">
        <v>85</v>
      </c>
      <c r="F193" s="62" t="s">
        <v>0</v>
      </c>
      <c r="G193" s="66">
        <v>2</v>
      </c>
      <c r="H193" s="67"/>
      <c r="I193" s="87">
        <f>ROUND(G193*H193,2)</f>
        <v>0</v>
      </c>
      <c r="J193" s="86"/>
      <c r="K193" s="43" t="s">
        <v>0</v>
      </c>
    </row>
    <row r="194" ht="15" customHeight="1" spans="1:11">
      <c r="A194" s="43" t="s">
        <v>0</v>
      </c>
      <c r="B194" s="59" t="s">
        <v>355</v>
      </c>
      <c r="C194" s="60" t="s">
        <v>354</v>
      </c>
      <c r="D194" s="61" t="s">
        <v>0</v>
      </c>
      <c r="E194" s="65" t="s">
        <v>85</v>
      </c>
      <c r="F194" s="62" t="s">
        <v>0</v>
      </c>
      <c r="G194" s="66">
        <v>1</v>
      </c>
      <c r="H194" s="67"/>
      <c r="I194" s="87">
        <f t="shared" ref="I194:I229" si="5">ROUND(G194*H194,2)</f>
        <v>0</v>
      </c>
      <c r="J194" s="86"/>
      <c r="K194" s="43" t="s">
        <v>0</v>
      </c>
    </row>
    <row r="195" ht="15" customHeight="1" spans="1:11">
      <c r="A195" s="43" t="s">
        <v>0</v>
      </c>
      <c r="B195" s="59" t="s">
        <v>356</v>
      </c>
      <c r="C195" s="60" t="s">
        <v>357</v>
      </c>
      <c r="D195" s="61" t="s">
        <v>0</v>
      </c>
      <c r="E195" s="62" t="s">
        <v>0</v>
      </c>
      <c r="F195" s="62" t="s">
        <v>0</v>
      </c>
      <c r="G195" s="66"/>
      <c r="H195" s="67"/>
      <c r="I195" s="87"/>
      <c r="J195" s="86"/>
      <c r="K195" s="43" t="s">
        <v>0</v>
      </c>
    </row>
    <row r="196" ht="15" customHeight="1" spans="1:11">
      <c r="A196" s="43" t="s">
        <v>0</v>
      </c>
      <c r="B196" s="59" t="s">
        <v>358</v>
      </c>
      <c r="C196" s="60" t="s">
        <v>359</v>
      </c>
      <c r="D196" s="61" t="s">
        <v>0</v>
      </c>
      <c r="E196" s="65" t="s">
        <v>360</v>
      </c>
      <c r="F196" s="62" t="s">
        <v>0</v>
      </c>
      <c r="G196" s="66">
        <v>3</v>
      </c>
      <c r="H196" s="67"/>
      <c r="I196" s="87">
        <f t="shared" si="5"/>
        <v>0</v>
      </c>
      <c r="J196" s="86"/>
      <c r="K196" s="43" t="s">
        <v>0</v>
      </c>
    </row>
    <row r="197" ht="15" customHeight="1" spans="1:11">
      <c r="A197" s="43" t="s">
        <v>0</v>
      </c>
      <c r="B197" s="59" t="s">
        <v>361</v>
      </c>
      <c r="C197" s="60" t="s">
        <v>362</v>
      </c>
      <c r="D197" s="61" t="s">
        <v>0</v>
      </c>
      <c r="E197" s="65" t="s">
        <v>360</v>
      </c>
      <c r="F197" s="62" t="s">
        <v>0</v>
      </c>
      <c r="G197" s="66">
        <v>4</v>
      </c>
      <c r="H197" s="67"/>
      <c r="I197" s="87">
        <f t="shared" si="5"/>
        <v>0</v>
      </c>
      <c r="J197" s="86"/>
      <c r="K197" s="43" t="s">
        <v>0</v>
      </c>
    </row>
    <row r="198" ht="15" customHeight="1" spans="1:11">
      <c r="A198" s="43" t="s">
        <v>0</v>
      </c>
      <c r="B198" s="59" t="s">
        <v>363</v>
      </c>
      <c r="C198" s="60" t="s">
        <v>364</v>
      </c>
      <c r="D198" s="61" t="s">
        <v>0</v>
      </c>
      <c r="E198" s="65" t="s">
        <v>360</v>
      </c>
      <c r="F198" s="62" t="s">
        <v>0</v>
      </c>
      <c r="G198" s="66">
        <v>3</v>
      </c>
      <c r="H198" s="67"/>
      <c r="I198" s="87">
        <f t="shared" si="5"/>
        <v>0</v>
      </c>
      <c r="J198" s="86"/>
      <c r="K198" s="43" t="s">
        <v>0</v>
      </c>
    </row>
    <row r="199" ht="15" customHeight="1" spans="1:11">
      <c r="A199" s="43" t="s">
        <v>0</v>
      </c>
      <c r="B199" s="59" t="s">
        <v>365</v>
      </c>
      <c r="C199" s="60" t="s">
        <v>366</v>
      </c>
      <c r="D199" s="61" t="s">
        <v>0</v>
      </c>
      <c r="E199" s="62" t="s">
        <v>0</v>
      </c>
      <c r="F199" s="62" t="s">
        <v>0</v>
      </c>
      <c r="G199" s="66"/>
      <c r="H199" s="67"/>
      <c r="I199" s="87"/>
      <c r="J199" s="86"/>
      <c r="K199" s="43" t="s">
        <v>0</v>
      </c>
    </row>
    <row r="200" ht="15" customHeight="1" spans="1:11">
      <c r="A200" s="43" t="s">
        <v>0</v>
      </c>
      <c r="B200" s="59" t="s">
        <v>367</v>
      </c>
      <c r="C200" s="60" t="s">
        <v>368</v>
      </c>
      <c r="D200" s="61" t="s">
        <v>0</v>
      </c>
      <c r="E200" s="65" t="s">
        <v>360</v>
      </c>
      <c r="F200" s="62" t="s">
        <v>0</v>
      </c>
      <c r="G200" s="66">
        <v>3</v>
      </c>
      <c r="H200" s="67"/>
      <c r="I200" s="87">
        <f t="shared" si="5"/>
        <v>0</v>
      </c>
      <c r="J200" s="86"/>
      <c r="K200" s="43" t="s">
        <v>0</v>
      </c>
    </row>
    <row r="201" ht="15" customHeight="1" spans="1:11">
      <c r="A201" s="43" t="s">
        <v>0</v>
      </c>
      <c r="B201" s="59" t="s">
        <v>369</v>
      </c>
      <c r="C201" s="60" t="s">
        <v>370</v>
      </c>
      <c r="D201" s="61" t="s">
        <v>0</v>
      </c>
      <c r="E201" s="65" t="s">
        <v>360</v>
      </c>
      <c r="F201" s="62" t="s">
        <v>0</v>
      </c>
      <c r="G201" s="66">
        <v>3</v>
      </c>
      <c r="H201" s="67"/>
      <c r="I201" s="87">
        <f t="shared" si="5"/>
        <v>0</v>
      </c>
      <c r="J201" s="86"/>
      <c r="K201" s="43" t="s">
        <v>0</v>
      </c>
    </row>
    <row r="202" ht="15" customHeight="1" spans="1:11">
      <c r="A202" s="43" t="s">
        <v>0</v>
      </c>
      <c r="B202" s="59" t="s">
        <v>371</v>
      </c>
      <c r="C202" s="60" t="s">
        <v>372</v>
      </c>
      <c r="D202" s="61" t="s">
        <v>0</v>
      </c>
      <c r="E202" s="65" t="s">
        <v>360</v>
      </c>
      <c r="F202" s="62" t="s">
        <v>0</v>
      </c>
      <c r="G202" s="66">
        <v>6</v>
      </c>
      <c r="H202" s="67"/>
      <c r="I202" s="87">
        <f t="shared" si="5"/>
        <v>0</v>
      </c>
      <c r="J202" s="86"/>
      <c r="K202" s="43" t="s">
        <v>0</v>
      </c>
    </row>
    <row r="203" ht="15" customHeight="1" spans="1:11">
      <c r="A203" s="43" t="s">
        <v>0</v>
      </c>
      <c r="B203" s="59" t="s">
        <v>373</v>
      </c>
      <c r="C203" s="60" t="s">
        <v>374</v>
      </c>
      <c r="D203" s="61" t="s">
        <v>0</v>
      </c>
      <c r="E203" s="65" t="s">
        <v>360</v>
      </c>
      <c r="F203" s="62" t="s">
        <v>0</v>
      </c>
      <c r="G203" s="66">
        <v>3</v>
      </c>
      <c r="H203" s="67"/>
      <c r="I203" s="87">
        <f t="shared" si="5"/>
        <v>0</v>
      </c>
      <c r="J203" s="86"/>
      <c r="K203" s="43" t="s">
        <v>0</v>
      </c>
    </row>
    <row r="204" ht="15" customHeight="1" spans="1:11">
      <c r="A204" s="43" t="s">
        <v>0</v>
      </c>
      <c r="B204" s="59" t="s">
        <v>375</v>
      </c>
      <c r="C204" s="60" t="s">
        <v>376</v>
      </c>
      <c r="D204" s="61" t="s">
        <v>0</v>
      </c>
      <c r="E204" s="65" t="s">
        <v>82</v>
      </c>
      <c r="F204" s="62" t="s">
        <v>0</v>
      </c>
      <c r="G204" s="66">
        <v>3</v>
      </c>
      <c r="H204" s="67"/>
      <c r="I204" s="87">
        <f t="shared" si="5"/>
        <v>0</v>
      </c>
      <c r="J204" s="86"/>
      <c r="K204" s="43" t="s">
        <v>0</v>
      </c>
    </row>
    <row r="205" ht="15" customHeight="1" spans="1:11">
      <c r="A205" s="43" t="s">
        <v>0</v>
      </c>
      <c r="B205" s="59" t="s">
        <v>377</v>
      </c>
      <c r="C205" s="60" t="s">
        <v>378</v>
      </c>
      <c r="D205" s="61" t="s">
        <v>0</v>
      </c>
      <c r="E205" s="65" t="s">
        <v>85</v>
      </c>
      <c r="F205" s="62" t="s">
        <v>0</v>
      </c>
      <c r="G205" s="66">
        <v>3</v>
      </c>
      <c r="H205" s="67"/>
      <c r="I205" s="87">
        <f t="shared" si="5"/>
        <v>0</v>
      </c>
      <c r="J205" s="86"/>
      <c r="K205" s="43" t="s">
        <v>0</v>
      </c>
    </row>
    <row r="206" ht="15" customHeight="1" spans="1:11">
      <c r="A206" s="43" t="s">
        <v>0</v>
      </c>
      <c r="B206" s="59" t="s">
        <v>379</v>
      </c>
      <c r="C206" s="60" t="s">
        <v>380</v>
      </c>
      <c r="D206" s="61" t="s">
        <v>0</v>
      </c>
      <c r="E206" s="65" t="s">
        <v>82</v>
      </c>
      <c r="F206" s="62" t="s">
        <v>0</v>
      </c>
      <c r="G206" s="66">
        <v>7</v>
      </c>
      <c r="H206" s="67"/>
      <c r="I206" s="87">
        <f t="shared" si="5"/>
        <v>0</v>
      </c>
      <c r="J206" s="86"/>
      <c r="K206" s="43" t="s">
        <v>0</v>
      </c>
    </row>
    <row r="207" ht="15" customHeight="1" spans="1:11">
      <c r="A207" s="43" t="s">
        <v>0</v>
      </c>
      <c r="B207" s="59" t="s">
        <v>381</v>
      </c>
      <c r="C207" s="60" t="s">
        <v>382</v>
      </c>
      <c r="D207" s="61" t="s">
        <v>0</v>
      </c>
      <c r="E207" s="65" t="s">
        <v>82</v>
      </c>
      <c r="F207" s="62" t="s">
        <v>0</v>
      </c>
      <c r="G207" s="66"/>
      <c r="H207" s="67"/>
      <c r="I207" s="87"/>
      <c r="J207" s="86"/>
      <c r="K207" s="43" t="s">
        <v>0</v>
      </c>
    </row>
    <row r="208" ht="15" customHeight="1" spans="1:11">
      <c r="A208" s="43" t="s">
        <v>0</v>
      </c>
      <c r="B208" s="59" t="s">
        <v>383</v>
      </c>
      <c r="C208" s="60" t="s">
        <v>384</v>
      </c>
      <c r="D208" s="61" t="s">
        <v>0</v>
      </c>
      <c r="E208" s="65" t="s">
        <v>385</v>
      </c>
      <c r="F208" s="62" t="s">
        <v>0</v>
      </c>
      <c r="G208" s="66"/>
      <c r="H208" s="67"/>
      <c r="I208" s="87"/>
      <c r="J208" s="86"/>
      <c r="K208" s="43" t="s">
        <v>0</v>
      </c>
    </row>
    <row r="209" ht="15" customHeight="1" spans="1:11">
      <c r="A209" s="43" t="s">
        <v>0</v>
      </c>
      <c r="B209" s="59" t="s">
        <v>386</v>
      </c>
      <c r="C209" s="60" t="s">
        <v>387</v>
      </c>
      <c r="D209" s="61" t="s">
        <v>0</v>
      </c>
      <c r="E209" s="62" t="s">
        <v>0</v>
      </c>
      <c r="F209" s="62" t="s">
        <v>0</v>
      </c>
      <c r="G209" s="66"/>
      <c r="H209" s="67"/>
      <c r="I209" s="87"/>
      <c r="J209" s="86"/>
      <c r="K209" s="43" t="s">
        <v>0</v>
      </c>
    </row>
    <row r="210" ht="15" customHeight="1" spans="1:11">
      <c r="A210" s="43" t="s">
        <v>0</v>
      </c>
      <c r="B210" s="59" t="s">
        <v>388</v>
      </c>
      <c r="C210" s="60" t="s">
        <v>389</v>
      </c>
      <c r="D210" s="61" t="s">
        <v>0</v>
      </c>
      <c r="E210" s="65" t="s">
        <v>216</v>
      </c>
      <c r="F210" s="62" t="s">
        <v>0</v>
      </c>
      <c r="G210" s="66">
        <v>45</v>
      </c>
      <c r="H210" s="67"/>
      <c r="I210" s="87">
        <f t="shared" si="5"/>
        <v>0</v>
      </c>
      <c r="J210" s="86"/>
      <c r="K210" s="43" t="s">
        <v>0</v>
      </c>
    </row>
    <row r="211" ht="15" customHeight="1" spans="1:11">
      <c r="A211" s="43" t="s">
        <v>0</v>
      </c>
      <c r="B211" s="59" t="s">
        <v>390</v>
      </c>
      <c r="C211" s="60" t="s">
        <v>391</v>
      </c>
      <c r="D211" s="61" t="s">
        <v>0</v>
      </c>
      <c r="E211" s="62" t="s">
        <v>0</v>
      </c>
      <c r="F211" s="62" t="s">
        <v>0</v>
      </c>
      <c r="G211" s="66"/>
      <c r="H211" s="67"/>
      <c r="I211" s="87"/>
      <c r="J211" s="86"/>
      <c r="K211" s="43" t="s">
        <v>0</v>
      </c>
    </row>
    <row r="212" ht="15" customHeight="1" spans="1:11">
      <c r="A212" s="43" t="s">
        <v>0</v>
      </c>
      <c r="B212" s="59" t="s">
        <v>392</v>
      </c>
      <c r="C212" s="60" t="s">
        <v>393</v>
      </c>
      <c r="D212" s="61" t="s">
        <v>0</v>
      </c>
      <c r="E212" s="65" t="s">
        <v>221</v>
      </c>
      <c r="F212" s="62" t="s">
        <v>0</v>
      </c>
      <c r="G212" s="66"/>
      <c r="H212" s="67"/>
      <c r="I212" s="87"/>
      <c r="J212" s="86"/>
      <c r="K212" s="43" t="s">
        <v>0</v>
      </c>
    </row>
    <row r="213" ht="15" customHeight="1" spans="1:11">
      <c r="A213" s="43" t="s">
        <v>0</v>
      </c>
      <c r="B213" s="59" t="s">
        <v>394</v>
      </c>
      <c r="C213" s="60" t="s">
        <v>395</v>
      </c>
      <c r="D213" s="61" t="s">
        <v>0</v>
      </c>
      <c r="E213" s="65" t="s">
        <v>221</v>
      </c>
      <c r="F213" s="62" t="s">
        <v>0</v>
      </c>
      <c r="G213" s="66">
        <v>6</v>
      </c>
      <c r="H213" s="67"/>
      <c r="I213" s="87">
        <f t="shared" si="5"/>
        <v>0</v>
      </c>
      <c r="J213" s="86"/>
      <c r="K213" s="43" t="s">
        <v>0</v>
      </c>
    </row>
    <row r="214" ht="15" customHeight="1" spans="1:11">
      <c r="A214" s="43" t="s">
        <v>0</v>
      </c>
      <c r="B214" s="59" t="s">
        <v>396</v>
      </c>
      <c r="C214" s="60" t="s">
        <v>397</v>
      </c>
      <c r="D214" s="61" t="s">
        <v>0</v>
      </c>
      <c r="E214" s="62" t="s">
        <v>0</v>
      </c>
      <c r="F214" s="62" t="s">
        <v>0</v>
      </c>
      <c r="G214" s="66"/>
      <c r="H214" s="67"/>
      <c r="I214" s="87"/>
      <c r="J214" s="86"/>
      <c r="K214" s="43" t="s">
        <v>0</v>
      </c>
    </row>
    <row r="215" ht="15" customHeight="1" spans="1:11">
      <c r="A215" s="43" t="s">
        <v>0</v>
      </c>
      <c r="B215" s="59" t="s">
        <v>398</v>
      </c>
      <c r="C215" s="60" t="s">
        <v>399</v>
      </c>
      <c r="D215" s="61" t="s">
        <v>0</v>
      </c>
      <c r="E215" s="65" t="s">
        <v>400</v>
      </c>
      <c r="F215" s="62" t="s">
        <v>0</v>
      </c>
      <c r="G215" s="66">
        <v>12</v>
      </c>
      <c r="H215" s="67"/>
      <c r="I215" s="87">
        <f t="shared" si="5"/>
        <v>0</v>
      </c>
      <c r="J215" s="86"/>
      <c r="K215" s="43" t="s">
        <v>0</v>
      </c>
    </row>
    <row r="216" ht="15" customHeight="1" spans="1:11">
      <c r="A216" s="43" t="s">
        <v>0</v>
      </c>
      <c r="B216" s="59" t="s">
        <v>401</v>
      </c>
      <c r="C216" s="60" t="s">
        <v>402</v>
      </c>
      <c r="D216" s="61" t="s">
        <v>0</v>
      </c>
      <c r="E216" s="62" t="s">
        <v>0</v>
      </c>
      <c r="F216" s="62" t="s">
        <v>0</v>
      </c>
      <c r="G216" s="66"/>
      <c r="H216" s="67"/>
      <c r="I216" s="87"/>
      <c r="J216" s="86"/>
      <c r="K216" s="43" t="s">
        <v>0</v>
      </c>
    </row>
    <row r="217" ht="15" customHeight="1" spans="1:11">
      <c r="A217" s="43" t="s">
        <v>0</v>
      </c>
      <c r="B217" s="59" t="s">
        <v>403</v>
      </c>
      <c r="C217" s="60" t="s">
        <v>404</v>
      </c>
      <c r="D217" s="61" t="s">
        <v>0</v>
      </c>
      <c r="E217" s="65" t="s">
        <v>216</v>
      </c>
      <c r="F217" s="62" t="s">
        <v>0</v>
      </c>
      <c r="G217" s="66">
        <v>210</v>
      </c>
      <c r="H217" s="67"/>
      <c r="I217" s="87">
        <f t="shared" si="5"/>
        <v>0</v>
      </c>
      <c r="J217" s="86"/>
      <c r="K217" s="43" t="s">
        <v>0</v>
      </c>
    </row>
    <row r="218" ht="15" customHeight="1" spans="1:11">
      <c r="A218" s="43" t="s">
        <v>0</v>
      </c>
      <c r="B218" s="59" t="s">
        <v>405</v>
      </c>
      <c r="C218" s="60" t="s">
        <v>406</v>
      </c>
      <c r="D218" s="61" t="s">
        <v>0</v>
      </c>
      <c r="E218" s="62" t="s">
        <v>0</v>
      </c>
      <c r="F218" s="62" t="s">
        <v>0</v>
      </c>
      <c r="G218" s="66"/>
      <c r="H218" s="67"/>
      <c r="I218" s="87"/>
      <c r="J218" s="86"/>
      <c r="K218" s="43" t="s">
        <v>0</v>
      </c>
    </row>
    <row r="219" ht="15" customHeight="1" spans="1:11">
      <c r="A219" s="43" t="s">
        <v>0</v>
      </c>
      <c r="B219" s="59" t="s">
        <v>407</v>
      </c>
      <c r="C219" s="60" t="s">
        <v>408</v>
      </c>
      <c r="D219" s="61" t="s">
        <v>0</v>
      </c>
      <c r="E219" s="65" t="s">
        <v>216</v>
      </c>
      <c r="F219" s="62" t="s">
        <v>0</v>
      </c>
      <c r="G219" s="66">
        <v>67.5</v>
      </c>
      <c r="H219" s="67"/>
      <c r="I219" s="87">
        <f t="shared" si="5"/>
        <v>0</v>
      </c>
      <c r="J219" s="86"/>
      <c r="K219" s="43" t="s">
        <v>0</v>
      </c>
    </row>
    <row r="220" ht="15" customHeight="1" spans="1:11">
      <c r="A220" s="43" t="s">
        <v>0</v>
      </c>
      <c r="B220" s="59" t="s">
        <v>409</v>
      </c>
      <c r="C220" s="60" t="s">
        <v>410</v>
      </c>
      <c r="D220" s="61" t="s">
        <v>0</v>
      </c>
      <c r="E220" s="65" t="s">
        <v>216</v>
      </c>
      <c r="F220" s="62" t="s">
        <v>0</v>
      </c>
      <c r="G220" s="66">
        <v>135</v>
      </c>
      <c r="H220" s="67"/>
      <c r="I220" s="87">
        <f t="shared" si="5"/>
        <v>0</v>
      </c>
      <c r="J220" s="86"/>
      <c r="K220" s="43" t="s">
        <v>0</v>
      </c>
    </row>
    <row r="221" ht="15" customHeight="1" spans="1:11">
      <c r="A221" s="43" t="s">
        <v>0</v>
      </c>
      <c r="B221" s="59" t="s">
        <v>411</v>
      </c>
      <c r="C221" s="60" t="s">
        <v>412</v>
      </c>
      <c r="D221" s="61" t="s">
        <v>0</v>
      </c>
      <c r="E221" s="65" t="s">
        <v>216</v>
      </c>
      <c r="F221" s="62" t="s">
        <v>0</v>
      </c>
      <c r="G221" s="66">
        <v>45</v>
      </c>
      <c r="H221" s="67"/>
      <c r="I221" s="87">
        <f t="shared" si="5"/>
        <v>0</v>
      </c>
      <c r="J221" s="86"/>
      <c r="K221" s="43" t="s">
        <v>0</v>
      </c>
    </row>
    <row r="222" ht="15" customHeight="1" spans="1:11">
      <c r="A222" s="43" t="s">
        <v>0</v>
      </c>
      <c r="B222" s="59" t="s">
        <v>413</v>
      </c>
      <c r="C222" s="60" t="s">
        <v>414</v>
      </c>
      <c r="D222" s="61" t="s">
        <v>0</v>
      </c>
      <c r="E222" s="62" t="s">
        <v>0</v>
      </c>
      <c r="F222" s="62" t="s">
        <v>0</v>
      </c>
      <c r="G222" s="66"/>
      <c r="H222" s="67"/>
      <c r="I222" s="87"/>
      <c r="J222" s="86"/>
      <c r="K222" s="43" t="s">
        <v>0</v>
      </c>
    </row>
    <row r="223" ht="15" customHeight="1" spans="1:11">
      <c r="A223" s="43" t="s">
        <v>0</v>
      </c>
      <c r="B223" s="59" t="s">
        <v>415</v>
      </c>
      <c r="C223" s="60" t="s">
        <v>416</v>
      </c>
      <c r="D223" s="61" t="s">
        <v>0</v>
      </c>
      <c r="E223" s="65" t="s">
        <v>417</v>
      </c>
      <c r="F223" s="62" t="s">
        <v>0</v>
      </c>
      <c r="G223" s="66">
        <v>1237.5</v>
      </c>
      <c r="H223" s="67"/>
      <c r="I223" s="87">
        <f t="shared" si="5"/>
        <v>0</v>
      </c>
      <c r="J223" s="86"/>
      <c r="K223" s="43" t="s">
        <v>0</v>
      </c>
    </row>
    <row r="224" ht="15" customHeight="1" spans="1:11">
      <c r="A224" s="43" t="s">
        <v>0</v>
      </c>
      <c r="B224" s="59" t="s">
        <v>418</v>
      </c>
      <c r="C224" s="60" t="s">
        <v>419</v>
      </c>
      <c r="D224" s="61" t="s">
        <v>0</v>
      </c>
      <c r="E224" s="65" t="s">
        <v>82</v>
      </c>
      <c r="F224" s="62" t="s">
        <v>0</v>
      </c>
      <c r="G224" s="66">
        <v>80</v>
      </c>
      <c r="H224" s="67"/>
      <c r="I224" s="87">
        <f t="shared" si="5"/>
        <v>0</v>
      </c>
      <c r="J224" s="86"/>
      <c r="K224" s="43" t="s">
        <v>0</v>
      </c>
    </row>
    <row r="225" ht="15" customHeight="1" spans="1:11">
      <c r="A225" s="43" t="s">
        <v>0</v>
      </c>
      <c r="B225" s="59" t="s">
        <v>420</v>
      </c>
      <c r="C225" s="60" t="s">
        <v>294</v>
      </c>
      <c r="D225" s="61" t="s">
        <v>0</v>
      </c>
      <c r="E225" s="62" t="s">
        <v>0</v>
      </c>
      <c r="F225" s="62" t="s">
        <v>0</v>
      </c>
      <c r="G225" s="66"/>
      <c r="H225" s="67"/>
      <c r="I225" s="87"/>
      <c r="J225" s="86"/>
      <c r="K225" s="43" t="s">
        <v>0</v>
      </c>
    </row>
    <row r="226" ht="15" customHeight="1" spans="1:11">
      <c r="A226" s="43" t="s">
        <v>0</v>
      </c>
      <c r="B226" s="59" t="s">
        <v>421</v>
      </c>
      <c r="C226" s="60" t="s">
        <v>299</v>
      </c>
      <c r="D226" s="61" t="s">
        <v>0</v>
      </c>
      <c r="E226" s="65" t="s">
        <v>82</v>
      </c>
      <c r="F226" s="62" t="s">
        <v>0</v>
      </c>
      <c r="G226" s="66">
        <v>1</v>
      </c>
      <c r="H226" s="67"/>
      <c r="I226" s="87">
        <f t="shared" si="5"/>
        <v>0</v>
      </c>
      <c r="J226" s="86"/>
      <c r="K226" s="43" t="s">
        <v>0</v>
      </c>
    </row>
    <row r="227" ht="15" customHeight="1" spans="1:11">
      <c r="A227" s="43" t="s">
        <v>0</v>
      </c>
      <c r="B227" s="59" t="s">
        <v>422</v>
      </c>
      <c r="C227" s="60" t="s">
        <v>423</v>
      </c>
      <c r="D227" s="61" t="s">
        <v>0</v>
      </c>
      <c r="E227" s="62" t="s">
        <v>0</v>
      </c>
      <c r="F227" s="62" t="s">
        <v>0</v>
      </c>
      <c r="G227" s="66"/>
      <c r="H227" s="67"/>
      <c r="I227" s="87"/>
      <c r="J227" s="86"/>
      <c r="K227" s="43" t="s">
        <v>0</v>
      </c>
    </row>
    <row r="228" ht="15" customHeight="1" spans="1:11">
      <c r="A228" s="43" t="s">
        <v>0</v>
      </c>
      <c r="B228" s="59" t="s">
        <v>424</v>
      </c>
      <c r="C228" s="60" t="s">
        <v>425</v>
      </c>
      <c r="D228" s="61" t="s">
        <v>0</v>
      </c>
      <c r="E228" s="65" t="s">
        <v>304</v>
      </c>
      <c r="F228" s="62" t="s">
        <v>0</v>
      </c>
      <c r="G228" s="66">
        <v>4</v>
      </c>
      <c r="H228" s="67"/>
      <c r="I228" s="87">
        <f t="shared" si="5"/>
        <v>0</v>
      </c>
      <c r="J228" s="86"/>
      <c r="K228" s="43" t="s">
        <v>0</v>
      </c>
    </row>
    <row r="229" ht="15" customHeight="1" spans="1:11">
      <c r="A229" s="43" t="s">
        <v>0</v>
      </c>
      <c r="B229" s="59" t="s">
        <v>426</v>
      </c>
      <c r="C229" s="60" t="s">
        <v>427</v>
      </c>
      <c r="D229" s="61" t="s">
        <v>0</v>
      </c>
      <c r="E229" s="65" t="s">
        <v>55</v>
      </c>
      <c r="F229" s="62" t="s">
        <v>0</v>
      </c>
      <c r="G229" s="66">
        <v>1</v>
      </c>
      <c r="H229" s="67"/>
      <c r="I229" s="87">
        <f t="shared" si="5"/>
        <v>0</v>
      </c>
      <c r="J229" s="86"/>
      <c r="K229" s="43" t="s">
        <v>0</v>
      </c>
    </row>
    <row r="230" ht="61" customHeight="1" spans="1:11">
      <c r="A230" s="43" t="s">
        <v>0</v>
      </c>
      <c r="B230" s="76" t="s">
        <v>0</v>
      </c>
      <c r="C230" s="61" t="s">
        <v>0</v>
      </c>
      <c r="D230" s="61" t="s">
        <v>0</v>
      </c>
      <c r="E230" s="62" t="s">
        <v>0</v>
      </c>
      <c r="F230" s="62" t="s">
        <v>0</v>
      </c>
      <c r="G230" s="66"/>
      <c r="H230" s="67"/>
      <c r="I230" s="87"/>
      <c r="J230" s="86" t="s">
        <v>0</v>
      </c>
      <c r="K230" s="43" t="s">
        <v>0</v>
      </c>
    </row>
    <row r="231" ht="15" customHeight="1" spans="1:11">
      <c r="A231" s="43" t="s">
        <v>0</v>
      </c>
      <c r="B231" s="77" t="s">
        <v>428</v>
      </c>
      <c r="C231" s="78" t="s">
        <v>0</v>
      </c>
      <c r="D231" s="79">
        <f>SUM(I191:J229)</f>
        <v>0</v>
      </c>
      <c r="E231" s="80" t="s">
        <v>0</v>
      </c>
      <c r="F231" s="80" t="s">
        <v>0</v>
      </c>
      <c r="G231" s="81" t="s">
        <v>73</v>
      </c>
      <c r="H231" s="82" t="s">
        <v>0</v>
      </c>
      <c r="I231" s="90" t="s">
        <v>0</v>
      </c>
      <c r="J231" s="90" t="s">
        <v>0</v>
      </c>
      <c r="K231" s="43" t="s">
        <v>0</v>
      </c>
    </row>
    <row r="232" ht="15" customHeight="1" spans="1:11">
      <c r="A232" s="43" t="s">
        <v>0</v>
      </c>
      <c r="B232" s="83" t="s">
        <v>429</v>
      </c>
      <c r="C232" s="50" t="s">
        <v>0</v>
      </c>
      <c r="D232" s="50" t="s">
        <v>0</v>
      </c>
      <c r="E232" s="50" t="s">
        <v>0</v>
      </c>
      <c r="F232" s="50" t="s">
        <v>0</v>
      </c>
      <c r="G232" s="50" t="s">
        <v>0</v>
      </c>
      <c r="H232" s="51" t="s">
        <v>0</v>
      </c>
      <c r="I232" s="48" t="s">
        <v>74</v>
      </c>
      <c r="J232" s="49" t="s">
        <v>0</v>
      </c>
      <c r="K232" s="43" t="s">
        <v>0</v>
      </c>
    </row>
    <row r="233" customHeight="1" spans="1:11">
      <c r="A233" s="43" t="s">
        <v>0</v>
      </c>
      <c r="B233" s="43" t="s">
        <v>0</v>
      </c>
      <c r="C233" s="43" t="s">
        <v>0</v>
      </c>
      <c r="D233" s="43" t="s">
        <v>0</v>
      </c>
      <c r="E233" s="43" t="s">
        <v>0</v>
      </c>
      <c r="F233" s="43" t="s">
        <v>0</v>
      </c>
      <c r="G233" s="43" t="s">
        <v>0</v>
      </c>
      <c r="H233" s="44" t="s">
        <v>0</v>
      </c>
      <c r="I233" s="43" t="s">
        <v>0</v>
      </c>
      <c r="J233" s="43" t="s">
        <v>0</v>
      </c>
      <c r="K233" s="43" t="s">
        <v>0</v>
      </c>
    </row>
    <row r="234" ht="42" customHeight="1" spans="1:11">
      <c r="A234" s="43" t="s">
        <v>0</v>
      </c>
      <c r="B234" s="43" t="s">
        <v>0</v>
      </c>
      <c r="C234" s="43" t="s">
        <v>0</v>
      </c>
      <c r="D234" s="43" t="s">
        <v>0</v>
      </c>
      <c r="E234" s="43" t="s">
        <v>0</v>
      </c>
      <c r="F234" s="43" t="s">
        <v>0</v>
      </c>
      <c r="G234" s="43" t="s">
        <v>0</v>
      </c>
      <c r="H234" s="44" t="s">
        <v>0</v>
      </c>
      <c r="I234" s="43" t="s">
        <v>0</v>
      </c>
      <c r="J234" s="43" t="s">
        <v>0</v>
      </c>
      <c r="K234" s="43" t="s">
        <v>0</v>
      </c>
    </row>
    <row r="235" ht="28" customHeight="1" spans="1:11">
      <c r="A235" s="43" t="s">
        <v>0</v>
      </c>
      <c r="B235" s="45" t="s">
        <v>42</v>
      </c>
      <c r="C235" s="46" t="s">
        <v>0</v>
      </c>
      <c r="D235" s="46" t="s">
        <v>0</v>
      </c>
      <c r="E235" s="46" t="s">
        <v>0</v>
      </c>
      <c r="F235" s="46" t="s">
        <v>0</v>
      </c>
      <c r="G235" s="46" t="s">
        <v>0</v>
      </c>
      <c r="H235" s="47" t="s">
        <v>0</v>
      </c>
      <c r="I235" s="46" t="s">
        <v>0</v>
      </c>
      <c r="J235" s="46" t="s">
        <v>0</v>
      </c>
      <c r="K235" s="43" t="s">
        <v>0</v>
      </c>
    </row>
    <row r="236" ht="15" customHeight="1" spans="1:11">
      <c r="A236" s="43" t="s">
        <v>0</v>
      </c>
      <c r="B236" s="48" t="s">
        <v>2</v>
      </c>
      <c r="C236" s="49" t="s">
        <v>0</v>
      </c>
      <c r="D236" s="49" t="s">
        <v>0</v>
      </c>
      <c r="E236" s="49" t="s">
        <v>0</v>
      </c>
      <c r="F236" s="50" t="s">
        <v>0</v>
      </c>
      <c r="G236" s="50" t="s">
        <v>0</v>
      </c>
      <c r="H236" s="51" t="s">
        <v>0</v>
      </c>
      <c r="I236" s="50" t="s">
        <v>0</v>
      </c>
      <c r="J236" s="83" t="s">
        <v>43</v>
      </c>
      <c r="K236" s="43" t="s">
        <v>0</v>
      </c>
    </row>
    <row r="237" ht="22" customHeight="1" spans="1:11">
      <c r="A237" s="43" t="s">
        <v>0</v>
      </c>
      <c r="B237" s="52" t="s">
        <v>430</v>
      </c>
      <c r="C237" s="53" t="s">
        <v>0</v>
      </c>
      <c r="D237" s="53" t="s">
        <v>0</v>
      </c>
      <c r="E237" s="53" t="s">
        <v>0</v>
      </c>
      <c r="F237" s="53" t="s">
        <v>0</v>
      </c>
      <c r="G237" s="53" t="s">
        <v>0</v>
      </c>
      <c r="H237" s="54" t="s">
        <v>0</v>
      </c>
      <c r="I237" s="53" t="s">
        <v>0</v>
      </c>
      <c r="J237" s="53" t="s">
        <v>0</v>
      </c>
      <c r="K237" s="43" t="s">
        <v>0</v>
      </c>
    </row>
    <row r="238" ht="17" customHeight="1" spans="1:11">
      <c r="A238" s="43" t="s">
        <v>0</v>
      </c>
      <c r="B238" s="55" t="s">
        <v>45</v>
      </c>
      <c r="C238" s="56" t="s">
        <v>46</v>
      </c>
      <c r="D238" s="57" t="s">
        <v>0</v>
      </c>
      <c r="E238" s="56" t="s">
        <v>47</v>
      </c>
      <c r="F238" s="57" t="s">
        <v>0</v>
      </c>
      <c r="G238" s="56" t="s">
        <v>48</v>
      </c>
      <c r="H238" s="58" t="s">
        <v>49</v>
      </c>
      <c r="I238" s="84" t="s">
        <v>50</v>
      </c>
      <c r="J238" s="85" t="s">
        <v>0</v>
      </c>
      <c r="K238" s="43" t="s">
        <v>0</v>
      </c>
    </row>
    <row r="239" ht="15" customHeight="1" spans="1:11">
      <c r="A239" s="43" t="s">
        <v>0</v>
      </c>
      <c r="B239" s="59" t="s">
        <v>431</v>
      </c>
      <c r="C239" s="60" t="s">
        <v>350</v>
      </c>
      <c r="D239" s="61" t="s">
        <v>0</v>
      </c>
      <c r="E239" s="62" t="s">
        <v>0</v>
      </c>
      <c r="F239" s="62" t="s">
        <v>0</v>
      </c>
      <c r="G239" s="66"/>
      <c r="H239" s="67"/>
      <c r="I239" s="87"/>
      <c r="J239" s="86" t="s">
        <v>0</v>
      </c>
      <c r="K239" s="43" t="s">
        <v>0</v>
      </c>
    </row>
    <row r="240" ht="15" customHeight="1" spans="1:11">
      <c r="A240" s="43" t="s">
        <v>0</v>
      </c>
      <c r="B240" s="59" t="s">
        <v>432</v>
      </c>
      <c r="C240" s="60" t="s">
        <v>433</v>
      </c>
      <c r="D240" s="61" t="s">
        <v>0</v>
      </c>
      <c r="E240" s="65" t="s">
        <v>85</v>
      </c>
      <c r="F240" s="62" t="s">
        <v>0</v>
      </c>
      <c r="G240" s="66">
        <v>2</v>
      </c>
      <c r="H240" s="67"/>
      <c r="I240" s="87">
        <f>ROUND(G240*H240,2)</f>
        <v>0</v>
      </c>
      <c r="J240" s="86"/>
      <c r="K240" s="43" t="s">
        <v>0</v>
      </c>
    </row>
    <row r="241" ht="15" customHeight="1" spans="1:11">
      <c r="A241" s="43" t="s">
        <v>0</v>
      </c>
      <c r="B241" s="59" t="s">
        <v>434</v>
      </c>
      <c r="C241" s="60" t="s">
        <v>435</v>
      </c>
      <c r="D241" s="61" t="s">
        <v>0</v>
      </c>
      <c r="E241" s="62" t="s">
        <v>0</v>
      </c>
      <c r="F241" s="62" t="s">
        <v>0</v>
      </c>
      <c r="G241" s="66"/>
      <c r="H241" s="67"/>
      <c r="I241" s="87"/>
      <c r="J241" s="86"/>
      <c r="K241" s="43" t="s">
        <v>0</v>
      </c>
    </row>
    <row r="242" ht="15" customHeight="1" spans="1:11">
      <c r="A242" s="43" t="s">
        <v>0</v>
      </c>
      <c r="B242" s="59" t="s">
        <v>436</v>
      </c>
      <c r="C242" s="60" t="s">
        <v>437</v>
      </c>
      <c r="D242" s="61" t="s">
        <v>0</v>
      </c>
      <c r="E242" s="65" t="s">
        <v>216</v>
      </c>
      <c r="F242" s="62" t="s">
        <v>0</v>
      </c>
      <c r="G242" s="66">
        <v>1700</v>
      </c>
      <c r="H242" s="67"/>
      <c r="I242" s="87">
        <f t="shared" ref="I241:I249" si="6">ROUND(G242*H242,2)</f>
        <v>0</v>
      </c>
      <c r="J242" s="86"/>
      <c r="K242" s="43" t="s">
        <v>0</v>
      </c>
    </row>
    <row r="243" ht="15" customHeight="1" spans="1:11">
      <c r="A243" s="43" t="s">
        <v>0</v>
      </c>
      <c r="B243" s="59" t="s">
        <v>438</v>
      </c>
      <c r="C243" s="60" t="s">
        <v>439</v>
      </c>
      <c r="D243" s="61" t="s">
        <v>0</v>
      </c>
      <c r="E243" s="62" t="s">
        <v>0</v>
      </c>
      <c r="F243" s="62" t="s">
        <v>0</v>
      </c>
      <c r="G243" s="66"/>
      <c r="H243" s="67"/>
      <c r="I243" s="87"/>
      <c r="J243" s="86"/>
      <c r="K243" s="43" t="s">
        <v>0</v>
      </c>
    </row>
    <row r="244" ht="15" customHeight="1" spans="1:11">
      <c r="A244" s="43" t="s">
        <v>0</v>
      </c>
      <c r="B244" s="59" t="s">
        <v>440</v>
      </c>
      <c r="C244" s="60" t="s">
        <v>441</v>
      </c>
      <c r="D244" s="61" t="s">
        <v>0</v>
      </c>
      <c r="E244" s="65" t="s">
        <v>216</v>
      </c>
      <c r="F244" s="62" t="s">
        <v>0</v>
      </c>
      <c r="G244" s="66">
        <v>450</v>
      </c>
      <c r="H244" s="67"/>
      <c r="I244" s="87">
        <f t="shared" si="6"/>
        <v>0</v>
      </c>
      <c r="J244" s="86"/>
      <c r="K244" s="43" t="s">
        <v>0</v>
      </c>
    </row>
    <row r="245" ht="15" customHeight="1" spans="1:11">
      <c r="A245" s="43" t="s">
        <v>0</v>
      </c>
      <c r="B245" s="59" t="s">
        <v>442</v>
      </c>
      <c r="C245" s="60" t="s">
        <v>397</v>
      </c>
      <c r="D245" s="61" t="s">
        <v>0</v>
      </c>
      <c r="E245" s="62" t="s">
        <v>0</v>
      </c>
      <c r="F245" s="62" t="s">
        <v>0</v>
      </c>
      <c r="G245" s="66"/>
      <c r="H245" s="67"/>
      <c r="I245" s="87"/>
      <c r="J245" s="86"/>
      <c r="K245" s="43" t="s">
        <v>0</v>
      </c>
    </row>
    <row r="246" ht="15" customHeight="1" spans="1:11">
      <c r="A246" s="43" t="s">
        <v>0</v>
      </c>
      <c r="B246" s="59" t="s">
        <v>443</v>
      </c>
      <c r="C246" s="60" t="s">
        <v>444</v>
      </c>
      <c r="D246" s="61" t="s">
        <v>0</v>
      </c>
      <c r="E246" s="65" t="s">
        <v>400</v>
      </c>
      <c r="F246" s="62" t="s">
        <v>0</v>
      </c>
      <c r="G246" s="66">
        <v>18</v>
      </c>
      <c r="H246" s="67"/>
      <c r="I246" s="87">
        <f t="shared" si="6"/>
        <v>0</v>
      </c>
      <c r="J246" s="86"/>
      <c r="K246" s="43" t="s">
        <v>0</v>
      </c>
    </row>
    <row r="247" ht="15" customHeight="1" spans="1:11">
      <c r="A247" s="43" t="s">
        <v>0</v>
      </c>
      <c r="B247" s="59" t="s">
        <v>445</v>
      </c>
      <c r="C247" s="60" t="s">
        <v>446</v>
      </c>
      <c r="D247" s="61" t="s">
        <v>0</v>
      </c>
      <c r="E247" s="65" t="s">
        <v>221</v>
      </c>
      <c r="F247" s="62" t="s">
        <v>0</v>
      </c>
      <c r="G247" s="66">
        <v>9</v>
      </c>
      <c r="H247" s="67"/>
      <c r="I247" s="87">
        <f t="shared" si="6"/>
        <v>0</v>
      </c>
      <c r="J247" s="86"/>
      <c r="K247" s="43" t="s">
        <v>0</v>
      </c>
    </row>
    <row r="248" ht="15" customHeight="1" spans="1:11">
      <c r="A248" s="43" t="s">
        <v>0</v>
      </c>
      <c r="B248" s="59" t="s">
        <v>447</v>
      </c>
      <c r="C248" s="60" t="s">
        <v>448</v>
      </c>
      <c r="D248" s="61" t="s">
        <v>0</v>
      </c>
      <c r="E248" s="62" t="s">
        <v>0</v>
      </c>
      <c r="F248" s="62" t="s">
        <v>0</v>
      </c>
      <c r="G248" s="66"/>
      <c r="H248" s="67"/>
      <c r="I248" s="87"/>
      <c r="J248" s="86"/>
      <c r="K248" s="43" t="s">
        <v>0</v>
      </c>
    </row>
    <row r="249" ht="15" customHeight="1" spans="1:11">
      <c r="A249" s="43" t="s">
        <v>0</v>
      </c>
      <c r="B249" s="59" t="s">
        <v>449</v>
      </c>
      <c r="C249" s="60" t="s">
        <v>450</v>
      </c>
      <c r="D249" s="61" t="s">
        <v>0</v>
      </c>
      <c r="E249" s="65" t="s">
        <v>82</v>
      </c>
      <c r="F249" s="62" t="s">
        <v>0</v>
      </c>
      <c r="G249" s="66">
        <v>6</v>
      </c>
      <c r="H249" s="67"/>
      <c r="I249" s="87">
        <f t="shared" si="6"/>
        <v>0</v>
      </c>
      <c r="J249" s="86"/>
      <c r="K249" s="43" t="s">
        <v>0</v>
      </c>
    </row>
    <row r="250" ht="409" customHeight="1" spans="1:11">
      <c r="A250" s="43" t="s">
        <v>0</v>
      </c>
      <c r="B250" s="76" t="s">
        <v>0</v>
      </c>
      <c r="C250" s="61" t="s">
        <v>0</v>
      </c>
      <c r="D250" s="61" t="s">
        <v>0</v>
      </c>
      <c r="E250" s="62" t="s">
        <v>0</v>
      </c>
      <c r="F250" s="62" t="s">
        <v>0</v>
      </c>
      <c r="G250" s="66"/>
      <c r="H250" s="67"/>
      <c r="I250" s="87"/>
      <c r="J250" s="86" t="s">
        <v>0</v>
      </c>
      <c r="K250" s="43" t="s">
        <v>0</v>
      </c>
    </row>
    <row r="251" ht="15" customHeight="1" spans="1:11">
      <c r="A251" s="43" t="s">
        <v>0</v>
      </c>
      <c r="B251" s="77" t="s">
        <v>451</v>
      </c>
      <c r="C251" s="78" t="s">
        <v>0</v>
      </c>
      <c r="D251" s="79">
        <f>SUM(I239:J249)</f>
        <v>0</v>
      </c>
      <c r="E251" s="80" t="s">
        <v>0</v>
      </c>
      <c r="F251" s="80" t="s">
        <v>0</v>
      </c>
      <c r="G251" s="81" t="s">
        <v>73</v>
      </c>
      <c r="H251" s="82" t="s">
        <v>0</v>
      </c>
      <c r="I251" s="90" t="s">
        <v>0</v>
      </c>
      <c r="J251" s="90" t="s">
        <v>0</v>
      </c>
      <c r="K251" s="43" t="s">
        <v>0</v>
      </c>
    </row>
    <row r="252" ht="15" customHeight="1" spans="1:11">
      <c r="A252" s="43" t="s">
        <v>0</v>
      </c>
      <c r="B252" s="83" t="s">
        <v>452</v>
      </c>
      <c r="C252" s="50" t="s">
        <v>0</v>
      </c>
      <c r="D252" s="50" t="s">
        <v>0</v>
      </c>
      <c r="E252" s="50" t="s">
        <v>0</v>
      </c>
      <c r="F252" s="50" t="s">
        <v>0</v>
      </c>
      <c r="G252" s="50" t="s">
        <v>0</v>
      </c>
      <c r="H252" s="51" t="s">
        <v>0</v>
      </c>
      <c r="I252" s="48" t="s">
        <v>74</v>
      </c>
      <c r="J252" s="49" t="s">
        <v>0</v>
      </c>
      <c r="K252" s="43" t="s">
        <v>0</v>
      </c>
    </row>
    <row r="253" customHeight="1" spans="1:11">
      <c r="A253" s="43" t="s">
        <v>0</v>
      </c>
      <c r="B253" s="43" t="s">
        <v>0</v>
      </c>
      <c r="C253" s="43" t="s">
        <v>0</v>
      </c>
      <c r="D253" s="43" t="s">
        <v>0</v>
      </c>
      <c r="E253" s="43" t="s">
        <v>0</v>
      </c>
      <c r="F253" s="43" t="s">
        <v>0</v>
      </c>
      <c r="G253" s="43" t="s">
        <v>0</v>
      </c>
      <c r="H253" s="44" t="s">
        <v>0</v>
      </c>
      <c r="I253" s="43" t="s">
        <v>0</v>
      </c>
      <c r="J253" s="43" t="s">
        <v>0</v>
      </c>
      <c r="K253" s="43" t="s">
        <v>0</v>
      </c>
    </row>
  </sheetData>
  <sheetProtection password="C6EF" sheet="1" selectLockedCells="1" objects="1"/>
  <mergeCells count="675">
    <mergeCell ref="B2:J2"/>
    <mergeCell ref="B3:E3"/>
    <mergeCell ref="F3:I3"/>
    <mergeCell ref="B4:J4"/>
    <mergeCell ref="C5:D5"/>
    <mergeCell ref="E5:F5"/>
    <mergeCell ref="I5:J5"/>
    <mergeCell ref="C6:D6"/>
    <mergeCell ref="E6:F6"/>
    <mergeCell ref="I6:J6"/>
    <mergeCell ref="C7:D7"/>
    <mergeCell ref="E7:F7"/>
    <mergeCell ref="I7:J7"/>
    <mergeCell ref="C8:D8"/>
    <mergeCell ref="E8:F8"/>
    <mergeCell ref="I8:J8"/>
    <mergeCell ref="C9:D9"/>
    <mergeCell ref="E9:F9"/>
    <mergeCell ref="I9:J9"/>
    <mergeCell ref="C10:D10"/>
    <mergeCell ref="E10:F10"/>
    <mergeCell ref="I10:J10"/>
    <mergeCell ref="C11:D11"/>
    <mergeCell ref="E11:F11"/>
    <mergeCell ref="I11:J11"/>
    <mergeCell ref="C12:D12"/>
    <mergeCell ref="E12:F12"/>
    <mergeCell ref="I12:J12"/>
    <mergeCell ref="C13:D13"/>
    <mergeCell ref="E13:F13"/>
    <mergeCell ref="I13:J13"/>
    <mergeCell ref="C14:D14"/>
    <mergeCell ref="E14:F14"/>
    <mergeCell ref="I14:J14"/>
    <mergeCell ref="C15:D15"/>
    <mergeCell ref="E15:F15"/>
    <mergeCell ref="I15:J15"/>
    <mergeCell ref="C16:D16"/>
    <mergeCell ref="E16:F16"/>
    <mergeCell ref="I16:J16"/>
    <mergeCell ref="B17:C17"/>
    <mergeCell ref="D17:F17"/>
    <mergeCell ref="G17:J17"/>
    <mergeCell ref="B18:H18"/>
    <mergeCell ref="I18:J18"/>
    <mergeCell ref="B21:J21"/>
    <mergeCell ref="B22:E22"/>
    <mergeCell ref="F22:I22"/>
    <mergeCell ref="B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C27:D27"/>
    <mergeCell ref="E27:F27"/>
    <mergeCell ref="I27:J27"/>
    <mergeCell ref="C28:D28"/>
    <mergeCell ref="E28:F28"/>
    <mergeCell ref="I28:J28"/>
    <mergeCell ref="C29:D29"/>
    <mergeCell ref="E29:F29"/>
    <mergeCell ref="I29:J29"/>
    <mergeCell ref="C30:D30"/>
    <mergeCell ref="E30:F30"/>
    <mergeCell ref="I30:J30"/>
    <mergeCell ref="C31:D31"/>
    <mergeCell ref="E31:F31"/>
    <mergeCell ref="I31:J31"/>
    <mergeCell ref="C32:D32"/>
    <mergeCell ref="E32:F32"/>
    <mergeCell ref="I32:J32"/>
    <mergeCell ref="C33:D33"/>
    <mergeCell ref="E33:F33"/>
    <mergeCell ref="I33:J33"/>
    <mergeCell ref="C34:D34"/>
    <mergeCell ref="E34:F34"/>
    <mergeCell ref="I34:J34"/>
    <mergeCell ref="C35:D35"/>
    <mergeCell ref="E35:F35"/>
    <mergeCell ref="I35:J35"/>
    <mergeCell ref="C36:D36"/>
    <mergeCell ref="E36:F36"/>
    <mergeCell ref="I36:J36"/>
    <mergeCell ref="C37:D37"/>
    <mergeCell ref="E37:F37"/>
    <mergeCell ref="I37:J37"/>
    <mergeCell ref="C38:D38"/>
    <mergeCell ref="E38:F38"/>
    <mergeCell ref="I38:J38"/>
    <mergeCell ref="C39:D39"/>
    <mergeCell ref="E39:F39"/>
    <mergeCell ref="I39:J39"/>
    <mergeCell ref="C40:D40"/>
    <mergeCell ref="E40:F40"/>
    <mergeCell ref="I40:J40"/>
    <mergeCell ref="C41:D41"/>
    <mergeCell ref="E41:F41"/>
    <mergeCell ref="I41:J41"/>
    <mergeCell ref="C42:D42"/>
    <mergeCell ref="E42:F42"/>
    <mergeCell ref="I42:J42"/>
    <mergeCell ref="C43:D43"/>
    <mergeCell ref="E43:F43"/>
    <mergeCell ref="I43:J43"/>
    <mergeCell ref="C44:D44"/>
    <mergeCell ref="E44:F44"/>
    <mergeCell ref="I44:J44"/>
    <mergeCell ref="C45:D45"/>
    <mergeCell ref="E45:F45"/>
    <mergeCell ref="I45:J45"/>
    <mergeCell ref="C46:D46"/>
    <mergeCell ref="E46:F46"/>
    <mergeCell ref="I46:J46"/>
    <mergeCell ref="C47:D47"/>
    <mergeCell ref="E47:F47"/>
    <mergeCell ref="I47:J47"/>
    <mergeCell ref="C48:D48"/>
    <mergeCell ref="E48:F48"/>
    <mergeCell ref="I48:J48"/>
    <mergeCell ref="C49:D49"/>
    <mergeCell ref="E49:F49"/>
    <mergeCell ref="I49:J49"/>
    <mergeCell ref="C50:D50"/>
    <mergeCell ref="E50:F50"/>
    <mergeCell ref="I50:J50"/>
    <mergeCell ref="C51:D51"/>
    <mergeCell ref="E51:F51"/>
    <mergeCell ref="I51:J51"/>
    <mergeCell ref="C52:D52"/>
    <mergeCell ref="E52:F52"/>
    <mergeCell ref="I52:J52"/>
    <mergeCell ref="C53:D53"/>
    <mergeCell ref="E53:F53"/>
    <mergeCell ref="I53:J53"/>
    <mergeCell ref="C54:D54"/>
    <mergeCell ref="E54:F54"/>
    <mergeCell ref="I54:J54"/>
    <mergeCell ref="C55:D55"/>
    <mergeCell ref="E55:F55"/>
    <mergeCell ref="I55:J55"/>
    <mergeCell ref="C56:D56"/>
    <mergeCell ref="E56:F56"/>
    <mergeCell ref="I56:J56"/>
    <mergeCell ref="C57:D57"/>
    <mergeCell ref="E57:F57"/>
    <mergeCell ref="I57:J57"/>
    <mergeCell ref="C58:D58"/>
    <mergeCell ref="E58:F58"/>
    <mergeCell ref="I58:J58"/>
    <mergeCell ref="C59:D59"/>
    <mergeCell ref="E59:F59"/>
    <mergeCell ref="I59:J59"/>
    <mergeCell ref="C60:D60"/>
    <mergeCell ref="E60:F60"/>
    <mergeCell ref="I60:J60"/>
    <mergeCell ref="C61:D61"/>
    <mergeCell ref="E61:F61"/>
    <mergeCell ref="I61:J61"/>
    <mergeCell ref="C62:D62"/>
    <mergeCell ref="E62:F62"/>
    <mergeCell ref="I62:J62"/>
    <mergeCell ref="C63:D63"/>
    <mergeCell ref="E63:F63"/>
    <mergeCell ref="I63:J63"/>
    <mergeCell ref="C64:D64"/>
    <mergeCell ref="E64:F64"/>
    <mergeCell ref="I64:J64"/>
    <mergeCell ref="C65:D65"/>
    <mergeCell ref="E65:F65"/>
    <mergeCell ref="I65:J65"/>
    <mergeCell ref="C66:D66"/>
    <mergeCell ref="E66:F66"/>
    <mergeCell ref="I66:J66"/>
    <mergeCell ref="C67:D67"/>
    <mergeCell ref="E67:F67"/>
    <mergeCell ref="I67:J67"/>
    <mergeCell ref="C68:D68"/>
    <mergeCell ref="E68:F68"/>
    <mergeCell ref="I68:J68"/>
    <mergeCell ref="B69:H69"/>
    <mergeCell ref="I69:J69"/>
    <mergeCell ref="B72:J72"/>
    <mergeCell ref="B73:E73"/>
    <mergeCell ref="F73:I73"/>
    <mergeCell ref="B74:J74"/>
    <mergeCell ref="C75:D75"/>
    <mergeCell ref="E75:F75"/>
    <mergeCell ref="I75:J75"/>
    <mergeCell ref="C76:D76"/>
    <mergeCell ref="E76:F76"/>
    <mergeCell ref="I76:J76"/>
    <mergeCell ref="C77:D77"/>
    <mergeCell ref="E77:F77"/>
    <mergeCell ref="I77:J77"/>
    <mergeCell ref="C78:D78"/>
    <mergeCell ref="E78:F78"/>
    <mergeCell ref="I78:J78"/>
    <mergeCell ref="C79:D79"/>
    <mergeCell ref="E79:F79"/>
    <mergeCell ref="I79:J79"/>
    <mergeCell ref="C80:D80"/>
    <mergeCell ref="E80:F80"/>
    <mergeCell ref="I80:J80"/>
    <mergeCell ref="C81:D81"/>
    <mergeCell ref="E81:F81"/>
    <mergeCell ref="I81:J81"/>
    <mergeCell ref="C82:D82"/>
    <mergeCell ref="E82:F82"/>
    <mergeCell ref="I82:J82"/>
    <mergeCell ref="C83:D83"/>
    <mergeCell ref="E83:F83"/>
    <mergeCell ref="I83:J83"/>
    <mergeCell ref="C84:D84"/>
    <mergeCell ref="E84:F84"/>
    <mergeCell ref="I84:J84"/>
    <mergeCell ref="C85:D85"/>
    <mergeCell ref="E85:F85"/>
    <mergeCell ref="I85:J85"/>
    <mergeCell ref="C86:D86"/>
    <mergeCell ref="E86:F86"/>
    <mergeCell ref="I86:J86"/>
    <mergeCell ref="C87:D87"/>
    <mergeCell ref="E87:F87"/>
    <mergeCell ref="I87:J87"/>
    <mergeCell ref="C88:D88"/>
    <mergeCell ref="E88:F88"/>
    <mergeCell ref="I88:J88"/>
    <mergeCell ref="C89:D89"/>
    <mergeCell ref="E89:F89"/>
    <mergeCell ref="I89:J89"/>
    <mergeCell ref="C90:D90"/>
    <mergeCell ref="E90:F90"/>
    <mergeCell ref="I90:J90"/>
    <mergeCell ref="C91:D91"/>
    <mergeCell ref="E91:F91"/>
    <mergeCell ref="I91:J91"/>
    <mergeCell ref="C92:D92"/>
    <mergeCell ref="E92:F92"/>
    <mergeCell ref="I92:J92"/>
    <mergeCell ref="C93:D93"/>
    <mergeCell ref="E93:F93"/>
    <mergeCell ref="I93:J93"/>
    <mergeCell ref="C94:D94"/>
    <mergeCell ref="E94:F94"/>
    <mergeCell ref="I94:J94"/>
    <mergeCell ref="C95:D95"/>
    <mergeCell ref="E95:F95"/>
    <mergeCell ref="I95:J95"/>
    <mergeCell ref="C96:D96"/>
    <mergeCell ref="E96:F96"/>
    <mergeCell ref="I96:J96"/>
    <mergeCell ref="C97:D97"/>
    <mergeCell ref="E97:F97"/>
    <mergeCell ref="I97:J97"/>
    <mergeCell ref="C98:D98"/>
    <mergeCell ref="E98:F98"/>
    <mergeCell ref="I98:J98"/>
    <mergeCell ref="C99:D99"/>
    <mergeCell ref="E99:F99"/>
    <mergeCell ref="I99:J99"/>
    <mergeCell ref="C100:D100"/>
    <mergeCell ref="E100:F100"/>
    <mergeCell ref="I100:J100"/>
    <mergeCell ref="C101:D101"/>
    <mergeCell ref="E101:F101"/>
    <mergeCell ref="I101:J101"/>
    <mergeCell ref="C102:D102"/>
    <mergeCell ref="E102:F102"/>
    <mergeCell ref="I102:J102"/>
    <mergeCell ref="C103:D103"/>
    <mergeCell ref="E103:F103"/>
    <mergeCell ref="I103:J103"/>
    <mergeCell ref="C104:D104"/>
    <mergeCell ref="E104:F104"/>
    <mergeCell ref="I104:J104"/>
    <mergeCell ref="C105:D105"/>
    <mergeCell ref="E105:F105"/>
    <mergeCell ref="I105:J105"/>
    <mergeCell ref="C106:D106"/>
    <mergeCell ref="E106:F106"/>
    <mergeCell ref="I106:J106"/>
    <mergeCell ref="C107:D107"/>
    <mergeCell ref="E107:F107"/>
    <mergeCell ref="I107:J107"/>
    <mergeCell ref="C108:D108"/>
    <mergeCell ref="E108:F108"/>
    <mergeCell ref="I108:J108"/>
    <mergeCell ref="C109:D109"/>
    <mergeCell ref="E109:F109"/>
    <mergeCell ref="I109:J109"/>
    <mergeCell ref="C110:D110"/>
    <mergeCell ref="E110:F110"/>
    <mergeCell ref="I110:J110"/>
    <mergeCell ref="C111:D111"/>
    <mergeCell ref="E111:F111"/>
    <mergeCell ref="I111:J111"/>
    <mergeCell ref="C112:D112"/>
    <mergeCell ref="E112:F112"/>
    <mergeCell ref="I112:J112"/>
    <mergeCell ref="C113:D113"/>
    <mergeCell ref="E113:F113"/>
    <mergeCell ref="I113:J113"/>
    <mergeCell ref="C114:D114"/>
    <mergeCell ref="E114:F114"/>
    <mergeCell ref="I114:J114"/>
    <mergeCell ref="C115:D115"/>
    <mergeCell ref="E115:F115"/>
    <mergeCell ref="I115:J115"/>
    <mergeCell ref="C116:D116"/>
    <mergeCell ref="E116:F116"/>
    <mergeCell ref="I116:J116"/>
    <mergeCell ref="C117:D117"/>
    <mergeCell ref="E117:F117"/>
    <mergeCell ref="I117:J117"/>
    <mergeCell ref="C118:D118"/>
    <mergeCell ref="E118:F118"/>
    <mergeCell ref="I118:J118"/>
    <mergeCell ref="B119:H119"/>
    <mergeCell ref="I119:J119"/>
    <mergeCell ref="B122:J122"/>
    <mergeCell ref="B123:E123"/>
    <mergeCell ref="F123:I123"/>
    <mergeCell ref="B124:J124"/>
    <mergeCell ref="C125:D125"/>
    <mergeCell ref="E125:F125"/>
    <mergeCell ref="I125:J125"/>
    <mergeCell ref="C126:D126"/>
    <mergeCell ref="E126:F126"/>
    <mergeCell ref="I126:J126"/>
    <mergeCell ref="C127:D127"/>
    <mergeCell ref="E127:F127"/>
    <mergeCell ref="I127:J127"/>
    <mergeCell ref="C128:D128"/>
    <mergeCell ref="E128:F128"/>
    <mergeCell ref="I128:J128"/>
    <mergeCell ref="C129:D129"/>
    <mergeCell ref="E129:F129"/>
    <mergeCell ref="I129:J129"/>
    <mergeCell ref="C130:D130"/>
    <mergeCell ref="E130:F130"/>
    <mergeCell ref="I130:J130"/>
    <mergeCell ref="C131:D131"/>
    <mergeCell ref="E131:F131"/>
    <mergeCell ref="I131:J131"/>
    <mergeCell ref="C132:D132"/>
    <mergeCell ref="E132:F132"/>
    <mergeCell ref="I132:J132"/>
    <mergeCell ref="C133:D133"/>
    <mergeCell ref="E133:F133"/>
    <mergeCell ref="I133:J133"/>
    <mergeCell ref="C134:D134"/>
    <mergeCell ref="E134:F134"/>
    <mergeCell ref="I134:J134"/>
    <mergeCell ref="C135:D135"/>
    <mergeCell ref="E135:F135"/>
    <mergeCell ref="I135:J135"/>
    <mergeCell ref="C136:D136"/>
    <mergeCell ref="E136:F136"/>
    <mergeCell ref="I136:J136"/>
    <mergeCell ref="C137:D137"/>
    <mergeCell ref="E137:F137"/>
    <mergeCell ref="I137:J137"/>
    <mergeCell ref="C138:D138"/>
    <mergeCell ref="E138:F138"/>
    <mergeCell ref="I138:J138"/>
    <mergeCell ref="C139:D139"/>
    <mergeCell ref="E139:F139"/>
    <mergeCell ref="I139:J139"/>
    <mergeCell ref="C140:D140"/>
    <mergeCell ref="E140:F140"/>
    <mergeCell ref="I140:J140"/>
    <mergeCell ref="C141:D141"/>
    <mergeCell ref="E141:F141"/>
    <mergeCell ref="I141:J141"/>
    <mergeCell ref="C142:D142"/>
    <mergeCell ref="E142:F142"/>
    <mergeCell ref="I142:J142"/>
    <mergeCell ref="C143:D143"/>
    <mergeCell ref="E143:F143"/>
    <mergeCell ref="I143:J143"/>
    <mergeCell ref="C144:D144"/>
    <mergeCell ref="E144:F144"/>
    <mergeCell ref="I144:J144"/>
    <mergeCell ref="C145:D145"/>
    <mergeCell ref="E145:F145"/>
    <mergeCell ref="I145:J145"/>
    <mergeCell ref="C146:D146"/>
    <mergeCell ref="E146:F146"/>
    <mergeCell ref="I146:J146"/>
    <mergeCell ref="C147:D147"/>
    <mergeCell ref="E147:F147"/>
    <mergeCell ref="I147:J147"/>
    <mergeCell ref="C148:D148"/>
    <mergeCell ref="E148:F148"/>
    <mergeCell ref="I148:J148"/>
    <mergeCell ref="C149:D149"/>
    <mergeCell ref="E149:F149"/>
    <mergeCell ref="I149:J149"/>
    <mergeCell ref="C150:D150"/>
    <mergeCell ref="E150:F150"/>
    <mergeCell ref="I150:J150"/>
    <mergeCell ref="C151:D151"/>
    <mergeCell ref="E151:F151"/>
    <mergeCell ref="I151:J151"/>
    <mergeCell ref="C152:D152"/>
    <mergeCell ref="E152:F152"/>
    <mergeCell ref="I152:J152"/>
    <mergeCell ref="C153:D153"/>
    <mergeCell ref="E153:F153"/>
    <mergeCell ref="I153:J153"/>
    <mergeCell ref="C154:D154"/>
    <mergeCell ref="E154:F154"/>
    <mergeCell ref="I154:J154"/>
    <mergeCell ref="C155:D155"/>
    <mergeCell ref="E155:F155"/>
    <mergeCell ref="I155:J155"/>
    <mergeCell ref="C156:D156"/>
    <mergeCell ref="E156:F156"/>
    <mergeCell ref="I156:J156"/>
    <mergeCell ref="B157:C157"/>
    <mergeCell ref="D157:F157"/>
    <mergeCell ref="G157:J157"/>
    <mergeCell ref="B158:H158"/>
    <mergeCell ref="I158:J158"/>
    <mergeCell ref="B161:J161"/>
    <mergeCell ref="B162:E162"/>
    <mergeCell ref="F162:I162"/>
    <mergeCell ref="B163:J163"/>
    <mergeCell ref="C164:D164"/>
    <mergeCell ref="E164:F164"/>
    <mergeCell ref="I164:J164"/>
    <mergeCell ref="C165:D165"/>
    <mergeCell ref="E165:F165"/>
    <mergeCell ref="I165:J165"/>
    <mergeCell ref="C166:D166"/>
    <mergeCell ref="E166:F166"/>
    <mergeCell ref="I166:J166"/>
    <mergeCell ref="C167:D167"/>
    <mergeCell ref="E167:F167"/>
    <mergeCell ref="I167:J167"/>
    <mergeCell ref="C168:D168"/>
    <mergeCell ref="E168:F168"/>
    <mergeCell ref="I168:J168"/>
    <mergeCell ref="C169:D169"/>
    <mergeCell ref="E169:F169"/>
    <mergeCell ref="I169:J169"/>
    <mergeCell ref="C170:D170"/>
    <mergeCell ref="E170:F170"/>
    <mergeCell ref="I170:J170"/>
    <mergeCell ref="C171:D171"/>
    <mergeCell ref="E171:F171"/>
    <mergeCell ref="I171:J171"/>
    <mergeCell ref="C172:D172"/>
    <mergeCell ref="E172:F172"/>
    <mergeCell ref="I172:J172"/>
    <mergeCell ref="C173:D173"/>
    <mergeCell ref="E173:F173"/>
    <mergeCell ref="I173:J173"/>
    <mergeCell ref="C174:D174"/>
    <mergeCell ref="E174:F174"/>
    <mergeCell ref="I174:J174"/>
    <mergeCell ref="C175:D175"/>
    <mergeCell ref="E175:F175"/>
    <mergeCell ref="I175:J175"/>
    <mergeCell ref="C176:D176"/>
    <mergeCell ref="E176:F176"/>
    <mergeCell ref="I176:J176"/>
    <mergeCell ref="C177:D177"/>
    <mergeCell ref="E177:F177"/>
    <mergeCell ref="I177:J177"/>
    <mergeCell ref="C178:D178"/>
    <mergeCell ref="E178:F178"/>
    <mergeCell ref="I178:J178"/>
    <mergeCell ref="C179:D179"/>
    <mergeCell ref="E179:F179"/>
    <mergeCell ref="I179:J179"/>
    <mergeCell ref="C180:D180"/>
    <mergeCell ref="E180:F180"/>
    <mergeCell ref="I180:J180"/>
    <mergeCell ref="C181:D181"/>
    <mergeCell ref="E181:F181"/>
    <mergeCell ref="I181:J181"/>
    <mergeCell ref="C182:D182"/>
    <mergeCell ref="E182:F182"/>
    <mergeCell ref="I182:J182"/>
    <mergeCell ref="B183:C183"/>
    <mergeCell ref="D183:F183"/>
    <mergeCell ref="G183:J183"/>
    <mergeCell ref="B184:H184"/>
    <mergeCell ref="I184:J184"/>
    <mergeCell ref="B187:J187"/>
    <mergeCell ref="B188:E188"/>
    <mergeCell ref="F188:I188"/>
    <mergeCell ref="B189:J189"/>
    <mergeCell ref="C190:D190"/>
    <mergeCell ref="E190:F190"/>
    <mergeCell ref="I190:J190"/>
    <mergeCell ref="C191:D191"/>
    <mergeCell ref="E191:F191"/>
    <mergeCell ref="I191:J191"/>
    <mergeCell ref="C192:D192"/>
    <mergeCell ref="E192:F192"/>
    <mergeCell ref="I192:J192"/>
    <mergeCell ref="C193:D193"/>
    <mergeCell ref="E193:F193"/>
    <mergeCell ref="I193:J193"/>
    <mergeCell ref="C194:D194"/>
    <mergeCell ref="E194:F194"/>
    <mergeCell ref="I194:J194"/>
    <mergeCell ref="C195:D195"/>
    <mergeCell ref="E195:F195"/>
    <mergeCell ref="I195:J195"/>
    <mergeCell ref="C196:D196"/>
    <mergeCell ref="E196:F196"/>
    <mergeCell ref="I196:J196"/>
    <mergeCell ref="C197:D197"/>
    <mergeCell ref="E197:F197"/>
    <mergeCell ref="I197:J197"/>
    <mergeCell ref="C198:D198"/>
    <mergeCell ref="E198:F198"/>
    <mergeCell ref="I198:J198"/>
    <mergeCell ref="C199:D199"/>
    <mergeCell ref="E199:F199"/>
    <mergeCell ref="I199:J199"/>
    <mergeCell ref="C200:D200"/>
    <mergeCell ref="E200:F200"/>
    <mergeCell ref="I200:J200"/>
    <mergeCell ref="C201:D201"/>
    <mergeCell ref="E201:F201"/>
    <mergeCell ref="I201:J201"/>
    <mergeCell ref="C202:D202"/>
    <mergeCell ref="E202:F202"/>
    <mergeCell ref="I202:J202"/>
    <mergeCell ref="C203:D203"/>
    <mergeCell ref="E203:F203"/>
    <mergeCell ref="I203:J203"/>
    <mergeCell ref="C204:D204"/>
    <mergeCell ref="E204:F204"/>
    <mergeCell ref="I204:J204"/>
    <mergeCell ref="C205:D205"/>
    <mergeCell ref="E205:F205"/>
    <mergeCell ref="I205:J205"/>
    <mergeCell ref="C206:D206"/>
    <mergeCell ref="E206:F206"/>
    <mergeCell ref="I206:J206"/>
    <mergeCell ref="C207:D207"/>
    <mergeCell ref="E207:F207"/>
    <mergeCell ref="I207:J207"/>
    <mergeCell ref="C208:D208"/>
    <mergeCell ref="E208:F208"/>
    <mergeCell ref="I208:J208"/>
    <mergeCell ref="C209:D209"/>
    <mergeCell ref="E209:F209"/>
    <mergeCell ref="I209:J209"/>
    <mergeCell ref="C210:D210"/>
    <mergeCell ref="E210:F210"/>
    <mergeCell ref="I210:J210"/>
    <mergeCell ref="C211:D211"/>
    <mergeCell ref="E211:F211"/>
    <mergeCell ref="I211:J211"/>
    <mergeCell ref="C212:D212"/>
    <mergeCell ref="E212:F212"/>
    <mergeCell ref="I212:J212"/>
    <mergeCell ref="C213:D213"/>
    <mergeCell ref="E213:F213"/>
    <mergeCell ref="I213:J213"/>
    <mergeCell ref="C214:D214"/>
    <mergeCell ref="E214:F214"/>
    <mergeCell ref="I214:J214"/>
    <mergeCell ref="C215:D215"/>
    <mergeCell ref="E215:F215"/>
    <mergeCell ref="I215:J215"/>
    <mergeCell ref="C216:D216"/>
    <mergeCell ref="E216:F216"/>
    <mergeCell ref="I216:J216"/>
    <mergeCell ref="C217:D217"/>
    <mergeCell ref="E217:F217"/>
    <mergeCell ref="I217:J217"/>
    <mergeCell ref="C218:D218"/>
    <mergeCell ref="E218:F218"/>
    <mergeCell ref="I218:J218"/>
    <mergeCell ref="C219:D219"/>
    <mergeCell ref="E219:F219"/>
    <mergeCell ref="I219:J219"/>
    <mergeCell ref="C220:D220"/>
    <mergeCell ref="E220:F220"/>
    <mergeCell ref="I220:J220"/>
    <mergeCell ref="C221:D221"/>
    <mergeCell ref="E221:F221"/>
    <mergeCell ref="I221:J221"/>
    <mergeCell ref="C222:D222"/>
    <mergeCell ref="E222:F222"/>
    <mergeCell ref="I222:J222"/>
    <mergeCell ref="C223:D223"/>
    <mergeCell ref="E223:F223"/>
    <mergeCell ref="I223:J223"/>
    <mergeCell ref="C224:D224"/>
    <mergeCell ref="E224:F224"/>
    <mergeCell ref="I224:J224"/>
    <mergeCell ref="C225:D225"/>
    <mergeCell ref="E225:F225"/>
    <mergeCell ref="I225:J225"/>
    <mergeCell ref="C226:D226"/>
    <mergeCell ref="E226:F226"/>
    <mergeCell ref="I226:J226"/>
    <mergeCell ref="C227:D227"/>
    <mergeCell ref="E227:F227"/>
    <mergeCell ref="I227:J227"/>
    <mergeCell ref="C228:D228"/>
    <mergeCell ref="E228:F228"/>
    <mergeCell ref="I228:J228"/>
    <mergeCell ref="C229:D229"/>
    <mergeCell ref="E229:F229"/>
    <mergeCell ref="I229:J229"/>
    <mergeCell ref="C230:D230"/>
    <mergeCell ref="E230:F230"/>
    <mergeCell ref="I230:J230"/>
    <mergeCell ref="B231:C231"/>
    <mergeCell ref="D231:F231"/>
    <mergeCell ref="G231:J231"/>
    <mergeCell ref="B232:H232"/>
    <mergeCell ref="I232:J232"/>
    <mergeCell ref="B235:J235"/>
    <mergeCell ref="B236:E236"/>
    <mergeCell ref="F236:I236"/>
    <mergeCell ref="B237:J237"/>
    <mergeCell ref="C238:D238"/>
    <mergeCell ref="E238:F238"/>
    <mergeCell ref="I238:J238"/>
    <mergeCell ref="C239:D239"/>
    <mergeCell ref="E239:F239"/>
    <mergeCell ref="I239:J239"/>
    <mergeCell ref="C240:D240"/>
    <mergeCell ref="E240:F240"/>
    <mergeCell ref="I240:J240"/>
    <mergeCell ref="C241:D241"/>
    <mergeCell ref="E241:F241"/>
    <mergeCell ref="I241:J241"/>
    <mergeCell ref="C242:D242"/>
    <mergeCell ref="E242:F242"/>
    <mergeCell ref="I242:J242"/>
    <mergeCell ref="C243:D243"/>
    <mergeCell ref="E243:F243"/>
    <mergeCell ref="I243:J243"/>
    <mergeCell ref="C244:D244"/>
    <mergeCell ref="E244:F244"/>
    <mergeCell ref="I244:J244"/>
    <mergeCell ref="C245:D245"/>
    <mergeCell ref="E245:F245"/>
    <mergeCell ref="I245:J245"/>
    <mergeCell ref="C246:D246"/>
    <mergeCell ref="E246:F246"/>
    <mergeCell ref="I246:J246"/>
    <mergeCell ref="C247:D247"/>
    <mergeCell ref="E247:F247"/>
    <mergeCell ref="I247:J247"/>
    <mergeCell ref="C248:D248"/>
    <mergeCell ref="E248:F248"/>
    <mergeCell ref="I248:J248"/>
    <mergeCell ref="C249:D249"/>
    <mergeCell ref="E249:F249"/>
    <mergeCell ref="I249:J249"/>
    <mergeCell ref="C250:D250"/>
    <mergeCell ref="E250:F250"/>
    <mergeCell ref="I250:J250"/>
    <mergeCell ref="B251:C251"/>
    <mergeCell ref="D251:F251"/>
    <mergeCell ref="G251:J251"/>
    <mergeCell ref="B252:H252"/>
    <mergeCell ref="I252:J252"/>
  </mergeCells>
  <printOptions horizontalCentered="1"/>
  <pageMargins left="0" right="0" top="0" bottom="0" header="0" footer="0"/>
  <pageSetup paperSize="9" scale="98" orientation="portrait" horizontalDpi="600"/>
  <headerFooter/>
  <rowBreaks count="3" manualBreakCount="3">
    <brk id="19" max="16383" man="1"/>
    <brk id="119" max="16383" man="1"/>
    <brk id="1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4"/>
  <sheetViews>
    <sheetView showGridLines="0" view="pageBreakPreview" zoomScaleNormal="100" zoomScaleSheetLayoutView="100" topLeftCell="A10" workbookViewId="0">
      <selection activeCell="H19" sqref="H19"/>
    </sheetView>
  </sheetViews>
  <sheetFormatPr defaultColWidth="7.875" defaultRowHeight="13.5"/>
  <cols>
    <col min="1" max="1" width="7.725" style="2" customWidth="1"/>
    <col min="2" max="2" width="11.25" style="2" customWidth="1"/>
    <col min="3" max="3" width="13" style="2" customWidth="1"/>
    <col min="4" max="4" width="7.15" style="2" customWidth="1"/>
    <col min="5" max="5" width="13.875" style="2" customWidth="1"/>
    <col min="6" max="6" width="5.25" style="2" customWidth="1"/>
    <col min="7" max="7" width="9.33333333333333" style="2" customWidth="1"/>
    <col min="8" max="8" width="10.7916666666667" style="3" customWidth="1"/>
    <col min="9" max="9" width="12.875" style="4" customWidth="1"/>
    <col min="10" max="10" width="9.125" style="2" customWidth="1"/>
    <col min="11" max="16382" width="7.875" style="2"/>
    <col min="16383" max="16384" width="7.875" style="1"/>
  </cols>
  <sheetData>
    <row r="1" s="1" customFormat="1" ht="39.75" customHeight="1" spans="1:16382">
      <c r="A1" s="5" t="s">
        <v>453</v>
      </c>
      <c r="B1" s="5"/>
      <c r="C1" s="5"/>
      <c r="D1" s="5"/>
      <c r="E1" s="5"/>
      <c r="F1" s="5"/>
      <c r="G1" s="5"/>
      <c r="H1" s="6"/>
      <c r="I1" s="27"/>
      <c r="J1" s="2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="1" customFormat="1" ht="25.5" customHeight="1" spans="1:16382">
      <c r="A2" s="7" t="s">
        <v>454</v>
      </c>
      <c r="B2" s="7"/>
      <c r="C2" s="7"/>
      <c r="D2" s="7"/>
      <c r="E2" s="7"/>
      <c r="F2" s="7"/>
      <c r="G2" s="7"/>
      <c r="H2" s="8"/>
      <c r="I2" s="29"/>
      <c r="J2" s="3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="1" customFormat="1" ht="14.25" customHeight="1" spans="1:16382">
      <c r="A3" s="9" t="s">
        <v>4</v>
      </c>
      <c r="B3" s="10" t="s">
        <v>455</v>
      </c>
      <c r="C3" s="10" t="s">
        <v>456</v>
      </c>
      <c r="D3" s="10" t="s">
        <v>457</v>
      </c>
      <c r="E3" s="10"/>
      <c r="F3" s="10" t="s">
        <v>458</v>
      </c>
      <c r="G3" s="10" t="s">
        <v>459</v>
      </c>
      <c r="H3" s="11" t="s">
        <v>460</v>
      </c>
      <c r="I3" s="31"/>
      <c r="J3" s="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="1" customFormat="1" ht="14.25" customHeight="1" spans="1:16382">
      <c r="A4" s="12"/>
      <c r="B4" s="13"/>
      <c r="C4" s="13"/>
      <c r="D4" s="13"/>
      <c r="E4" s="13"/>
      <c r="F4" s="13"/>
      <c r="G4" s="13"/>
      <c r="H4" s="14" t="s">
        <v>461</v>
      </c>
      <c r="I4" s="33" t="s">
        <v>462</v>
      </c>
      <c r="J4" s="34" t="s">
        <v>463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</row>
    <row r="5" s="1" customFormat="1" ht="14.25" customHeight="1" spans="1:16382">
      <c r="A5" s="12"/>
      <c r="B5" s="13"/>
      <c r="C5" s="13"/>
      <c r="D5" s="13"/>
      <c r="E5" s="13"/>
      <c r="F5" s="13"/>
      <c r="G5" s="13"/>
      <c r="H5" s="14"/>
      <c r="I5" s="33"/>
      <c r="J5" s="34" t="s">
        <v>464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ht="104.25" customHeight="1" spans="1:10">
      <c r="A6" s="15">
        <v>1</v>
      </c>
      <c r="B6" s="16" t="s">
        <v>465</v>
      </c>
      <c r="C6" s="16" t="s">
        <v>466</v>
      </c>
      <c r="D6" s="16" t="s">
        <v>467</v>
      </c>
      <c r="E6" s="16"/>
      <c r="F6" s="17" t="s">
        <v>468</v>
      </c>
      <c r="G6" s="18">
        <v>2</v>
      </c>
      <c r="H6" s="19"/>
      <c r="I6" s="18">
        <f>ROUND(G6*H6,2)</f>
        <v>0</v>
      </c>
      <c r="J6" s="35"/>
    </row>
    <row r="7" ht="104.25" customHeight="1" spans="1:10">
      <c r="A7" s="15">
        <v>2</v>
      </c>
      <c r="B7" s="16" t="s">
        <v>469</v>
      </c>
      <c r="C7" s="16" t="s">
        <v>466</v>
      </c>
      <c r="D7" s="16" t="s">
        <v>470</v>
      </c>
      <c r="E7" s="16"/>
      <c r="F7" s="17" t="s">
        <v>468</v>
      </c>
      <c r="G7" s="18">
        <v>11</v>
      </c>
      <c r="H7" s="19"/>
      <c r="I7" s="18">
        <f t="shared" ref="I7:I22" si="0">ROUND(G7*H7,2)</f>
        <v>0</v>
      </c>
      <c r="J7" s="35"/>
    </row>
    <row r="8" ht="81.75" customHeight="1" spans="1:10">
      <c r="A8" s="15">
        <v>3</v>
      </c>
      <c r="B8" s="16" t="s">
        <v>471</v>
      </c>
      <c r="C8" s="16" t="s">
        <v>472</v>
      </c>
      <c r="D8" s="16" t="s">
        <v>473</v>
      </c>
      <c r="E8" s="16"/>
      <c r="F8" s="17" t="s">
        <v>474</v>
      </c>
      <c r="G8" s="18">
        <v>12</v>
      </c>
      <c r="H8" s="19"/>
      <c r="I8" s="18">
        <f t="shared" si="0"/>
        <v>0</v>
      </c>
      <c r="J8" s="35"/>
    </row>
    <row r="9" ht="70.5" customHeight="1" spans="1:10">
      <c r="A9" s="15">
        <v>4</v>
      </c>
      <c r="B9" s="16" t="s">
        <v>475</v>
      </c>
      <c r="C9" s="16" t="s">
        <v>476</v>
      </c>
      <c r="D9" s="16" t="s">
        <v>477</v>
      </c>
      <c r="E9" s="16"/>
      <c r="F9" s="17" t="s">
        <v>216</v>
      </c>
      <c r="G9" s="18">
        <v>70</v>
      </c>
      <c r="H9" s="19"/>
      <c r="I9" s="18">
        <f t="shared" si="0"/>
        <v>0</v>
      </c>
      <c r="J9" s="35"/>
    </row>
    <row r="10" ht="70.5" customHeight="1" spans="1:10">
      <c r="A10" s="15">
        <v>5</v>
      </c>
      <c r="B10" s="16" t="s">
        <v>478</v>
      </c>
      <c r="C10" s="16" t="s">
        <v>476</v>
      </c>
      <c r="D10" s="16" t="s">
        <v>479</v>
      </c>
      <c r="E10" s="16"/>
      <c r="F10" s="17" t="s">
        <v>216</v>
      </c>
      <c r="G10" s="18">
        <v>3300</v>
      </c>
      <c r="H10" s="19"/>
      <c r="I10" s="18">
        <f t="shared" si="0"/>
        <v>0</v>
      </c>
      <c r="J10" s="35"/>
    </row>
    <row r="11" ht="70.5" customHeight="1" spans="1:10">
      <c r="A11" s="15">
        <v>6</v>
      </c>
      <c r="B11" s="16" t="s">
        <v>480</v>
      </c>
      <c r="C11" s="16" t="s">
        <v>481</v>
      </c>
      <c r="D11" s="16" t="s">
        <v>482</v>
      </c>
      <c r="E11" s="16"/>
      <c r="F11" s="17" t="s">
        <v>216</v>
      </c>
      <c r="G11" s="18">
        <v>5290</v>
      </c>
      <c r="H11" s="19"/>
      <c r="I11" s="18">
        <f t="shared" si="0"/>
        <v>0</v>
      </c>
      <c r="J11" s="35"/>
    </row>
    <row r="12" ht="70.5" customHeight="1" spans="1:10">
      <c r="A12" s="15">
        <v>7</v>
      </c>
      <c r="B12" s="16" t="s">
        <v>483</v>
      </c>
      <c r="C12" s="16" t="s">
        <v>481</v>
      </c>
      <c r="D12" s="16" t="s">
        <v>484</v>
      </c>
      <c r="E12" s="16"/>
      <c r="F12" s="17" t="s">
        <v>216</v>
      </c>
      <c r="G12" s="18">
        <v>820</v>
      </c>
      <c r="H12" s="19"/>
      <c r="I12" s="18">
        <f t="shared" si="0"/>
        <v>0</v>
      </c>
      <c r="J12" s="35"/>
    </row>
    <row r="13" ht="70.5" customHeight="1" spans="1:10">
      <c r="A13" s="15">
        <v>8</v>
      </c>
      <c r="B13" s="16" t="s">
        <v>485</v>
      </c>
      <c r="C13" s="16" t="s">
        <v>481</v>
      </c>
      <c r="D13" s="16" t="s">
        <v>486</v>
      </c>
      <c r="E13" s="16"/>
      <c r="F13" s="17" t="s">
        <v>216</v>
      </c>
      <c r="G13" s="18">
        <v>80</v>
      </c>
      <c r="H13" s="19"/>
      <c r="I13" s="18">
        <f t="shared" si="0"/>
        <v>0</v>
      </c>
      <c r="J13" s="35"/>
    </row>
    <row r="14" ht="70.5" customHeight="1" spans="1:10">
      <c r="A14" s="15">
        <v>9</v>
      </c>
      <c r="B14" s="16" t="s">
        <v>487</v>
      </c>
      <c r="C14" s="16" t="s">
        <v>481</v>
      </c>
      <c r="D14" s="16" t="s">
        <v>488</v>
      </c>
      <c r="E14" s="16"/>
      <c r="F14" s="17" t="s">
        <v>216</v>
      </c>
      <c r="G14" s="18">
        <v>50</v>
      </c>
      <c r="H14" s="19"/>
      <c r="I14" s="18">
        <f t="shared" si="0"/>
        <v>0</v>
      </c>
      <c r="J14" s="35"/>
    </row>
    <row r="15" ht="81.75" customHeight="1" spans="1:10">
      <c r="A15" s="15">
        <v>10</v>
      </c>
      <c r="B15" s="16" t="s">
        <v>489</v>
      </c>
      <c r="C15" s="16" t="s">
        <v>490</v>
      </c>
      <c r="D15" s="16" t="s">
        <v>491</v>
      </c>
      <c r="E15" s="16"/>
      <c r="F15" s="17" t="s">
        <v>474</v>
      </c>
      <c r="G15" s="18">
        <v>5</v>
      </c>
      <c r="H15" s="19"/>
      <c r="I15" s="18">
        <f t="shared" si="0"/>
        <v>0</v>
      </c>
      <c r="J15" s="35"/>
    </row>
    <row r="16" ht="93" customHeight="1" spans="1:10">
      <c r="A16" s="15">
        <v>11</v>
      </c>
      <c r="B16" s="16" t="s">
        <v>492</v>
      </c>
      <c r="C16" s="16" t="s">
        <v>490</v>
      </c>
      <c r="D16" s="16" t="s">
        <v>493</v>
      </c>
      <c r="E16" s="16"/>
      <c r="F16" s="17" t="s">
        <v>82</v>
      </c>
      <c r="G16" s="18">
        <v>2</v>
      </c>
      <c r="H16" s="19"/>
      <c r="I16" s="18">
        <f t="shared" si="0"/>
        <v>0</v>
      </c>
      <c r="J16" s="35"/>
    </row>
    <row r="17" ht="93" customHeight="1" spans="1:10">
      <c r="A17" s="15">
        <v>12</v>
      </c>
      <c r="B17" s="16" t="s">
        <v>494</v>
      </c>
      <c r="C17" s="16" t="s">
        <v>490</v>
      </c>
      <c r="D17" s="16" t="s">
        <v>495</v>
      </c>
      <c r="E17" s="16"/>
      <c r="F17" s="17" t="s">
        <v>474</v>
      </c>
      <c r="G17" s="18">
        <v>3</v>
      </c>
      <c r="H17" s="19"/>
      <c r="I17" s="18">
        <f t="shared" si="0"/>
        <v>0</v>
      </c>
      <c r="J17" s="35"/>
    </row>
    <row r="18" ht="59.25" customHeight="1" spans="1:10">
      <c r="A18" s="15">
        <v>13</v>
      </c>
      <c r="B18" s="16" t="s">
        <v>496</v>
      </c>
      <c r="C18" s="16" t="s">
        <v>497</v>
      </c>
      <c r="D18" s="16" t="s">
        <v>498</v>
      </c>
      <c r="E18" s="16"/>
      <c r="F18" s="17" t="s">
        <v>221</v>
      </c>
      <c r="G18" s="18">
        <v>16</v>
      </c>
      <c r="H18" s="19"/>
      <c r="I18" s="18">
        <f t="shared" si="0"/>
        <v>0</v>
      </c>
      <c r="J18" s="35"/>
    </row>
    <row r="19" ht="59.25" customHeight="1" spans="1:10">
      <c r="A19" s="15">
        <v>14</v>
      </c>
      <c r="B19" s="16" t="s">
        <v>499</v>
      </c>
      <c r="C19" s="16" t="s">
        <v>497</v>
      </c>
      <c r="D19" s="16" t="s">
        <v>500</v>
      </c>
      <c r="E19" s="16"/>
      <c r="F19" s="17" t="s">
        <v>221</v>
      </c>
      <c r="G19" s="18">
        <v>7</v>
      </c>
      <c r="H19" s="19"/>
      <c r="I19" s="18">
        <f t="shared" si="0"/>
        <v>0</v>
      </c>
      <c r="J19" s="35"/>
    </row>
    <row r="20" ht="36.75" customHeight="1" spans="1:10">
      <c r="A20" s="15">
        <v>15</v>
      </c>
      <c r="B20" s="16" t="s">
        <v>501</v>
      </c>
      <c r="C20" s="16" t="s">
        <v>502</v>
      </c>
      <c r="D20" s="16" t="s">
        <v>503</v>
      </c>
      <c r="E20" s="16"/>
      <c r="F20" s="17" t="s">
        <v>216</v>
      </c>
      <c r="G20" s="18">
        <v>260</v>
      </c>
      <c r="H20" s="19"/>
      <c r="I20" s="18">
        <f t="shared" si="0"/>
        <v>0</v>
      </c>
      <c r="J20" s="35"/>
    </row>
    <row r="21" ht="59.25" customHeight="1" spans="1:10">
      <c r="A21" s="15">
        <v>16</v>
      </c>
      <c r="B21" s="16" t="s">
        <v>504</v>
      </c>
      <c r="C21" s="16" t="s">
        <v>505</v>
      </c>
      <c r="D21" s="16" t="s">
        <v>506</v>
      </c>
      <c r="E21" s="16"/>
      <c r="F21" s="17" t="s">
        <v>474</v>
      </c>
      <c r="G21" s="18">
        <v>13</v>
      </c>
      <c r="H21" s="19"/>
      <c r="I21" s="18">
        <f t="shared" si="0"/>
        <v>0</v>
      </c>
      <c r="J21" s="35"/>
    </row>
    <row r="22" ht="59.25" customHeight="1" spans="1:10">
      <c r="A22" s="15">
        <v>17</v>
      </c>
      <c r="B22" s="16" t="s">
        <v>507</v>
      </c>
      <c r="C22" s="16" t="s">
        <v>508</v>
      </c>
      <c r="D22" s="16" t="s">
        <v>509</v>
      </c>
      <c r="E22" s="16"/>
      <c r="F22" s="17" t="s">
        <v>510</v>
      </c>
      <c r="G22" s="20" t="s">
        <v>511</v>
      </c>
      <c r="H22" s="19"/>
      <c r="I22" s="18">
        <f t="shared" si="0"/>
        <v>0</v>
      </c>
      <c r="J22" s="35"/>
    </row>
    <row r="23" ht="18" customHeight="1" spans="1:10">
      <c r="A23" s="21" t="s">
        <v>512</v>
      </c>
      <c r="B23" s="22"/>
      <c r="C23" s="22"/>
      <c r="D23" s="22"/>
      <c r="E23" s="22"/>
      <c r="F23" s="22"/>
      <c r="G23" s="22"/>
      <c r="H23" s="23"/>
      <c r="I23" s="36">
        <f>SUM(I6:I22)</f>
        <v>0</v>
      </c>
      <c r="J23" s="37"/>
    </row>
    <row r="24" ht="17.25" customHeight="1" spans="1:10">
      <c r="A24" s="24"/>
      <c r="B24" s="24"/>
      <c r="C24" s="24"/>
      <c r="D24" s="24"/>
      <c r="E24" s="25"/>
      <c r="F24" s="25"/>
      <c r="G24" s="25"/>
      <c r="H24" s="26"/>
      <c r="I24" s="38"/>
      <c r="J24" s="39"/>
    </row>
  </sheetData>
  <sheetProtection password="C6EF" sheet="1" objects="1"/>
  <mergeCells count="32">
    <mergeCell ref="A1:J1"/>
    <mergeCell ref="A2:D2"/>
    <mergeCell ref="E2:I2"/>
    <mergeCell ref="H3:J3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3:H23"/>
    <mergeCell ref="A24:D24"/>
    <mergeCell ref="E24:I24"/>
    <mergeCell ref="A3:A5"/>
    <mergeCell ref="B3:B5"/>
    <mergeCell ref="C3:C5"/>
    <mergeCell ref="F3:F5"/>
    <mergeCell ref="G3:G5"/>
    <mergeCell ref="H4:H5"/>
    <mergeCell ref="I4:I5"/>
    <mergeCell ref="D3:E5"/>
  </mergeCells>
  <printOptions horizontalCentered="1"/>
  <pageMargins left="0.113888888888889" right="0.113888888888889" top="0.59375" bottom="0" header="0.59375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【标表1】投标报价汇总表_(2009范本)</vt:lpstr>
      <vt:lpstr>工程量清单表</vt:lpstr>
      <vt:lpstr>10kv工程量清单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哆啦a梦de快樂</cp:lastModifiedBy>
  <dcterms:created xsi:type="dcterms:W3CDTF">2018-01-08T09:58:00Z</dcterms:created>
  <dcterms:modified xsi:type="dcterms:W3CDTF">2018-01-15T04:45:28Z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