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F9CC" lockStructure="1"/>
  <bookViews>
    <workbookView windowWidth="28800" windowHeight="12465" tabRatio="862"/>
  </bookViews>
  <sheets>
    <sheet name="表1" sheetId="17" r:id="rId1"/>
    <sheet name="表2" sheetId="14" r:id="rId2"/>
    <sheet name="表2-1" sheetId="15" r:id="rId3"/>
    <sheet name="表2-2" sheetId="16" r:id="rId4"/>
    <sheet name="表3" sheetId="11" r:id="rId5"/>
    <sheet name="表3-1" sheetId="12" r:id="rId6"/>
    <sheet name="表3-2" sheetId="13" r:id="rId7"/>
    <sheet name="表4" sheetId="8" r:id="rId8"/>
    <sheet name="表4-1" sheetId="9" r:id="rId9"/>
    <sheet name="表4-2" sheetId="10" r:id="rId10"/>
    <sheet name="表5" sheetId="6" r:id="rId11"/>
    <sheet name="表5-1" sheetId="7" r:id="rId12"/>
    <sheet name="表6" sheetId="4" r:id="rId13"/>
    <sheet name="表6-1" sheetId="5" r:id="rId14"/>
    <sheet name="表7" sheetId="3" r:id="rId15"/>
    <sheet name="附件1" sheetId="2" r:id="rId16"/>
    <sheet name="附件2" sheetId="1" r:id="rId17"/>
  </sheets>
  <definedNames>
    <definedName name="_xlnm.Print_Area" localSheetId="0">表1!$A$1:$F$14</definedName>
    <definedName name="_xlnm.Print_Area" localSheetId="1">表2!$A$1:$H$10</definedName>
    <definedName name="_xlnm.Print_Area" localSheetId="2">'表2-1'!$A$1:$M$19</definedName>
    <definedName name="_xlnm.Print_Area" localSheetId="3">'表2-2'!$A$1:$M$20</definedName>
    <definedName name="_xlnm.Print_Area" localSheetId="5">'表3-1'!$A$1:$M$19</definedName>
    <definedName name="_xlnm.Print_Area" localSheetId="6">'表3-2'!$A$1:$M$19</definedName>
    <definedName name="_xlnm.Print_Area" localSheetId="8">'表4-1'!$A$1:$M$20</definedName>
    <definedName name="_xlnm.Print_Area" localSheetId="9">'表4-2'!$A$1:$M$20</definedName>
    <definedName name="_xlnm.Print_Area" localSheetId="11">'表5-1'!$A$1:$M$20</definedName>
    <definedName name="_xlnm.Print_Area" localSheetId="12">表6!$A$1:$M$15</definedName>
    <definedName name="_xlnm.Print_Area" localSheetId="13">'表6-1'!$A$1:$M$20</definedName>
    <definedName name="_xlnm.Print_Titles" localSheetId="4">表3!$1:$4</definedName>
    <definedName name="_xlnm.Print_Titles" localSheetId="10">表5!$1:$4</definedName>
    <definedName name="_xlnm.Print_Titles" localSheetId="12">表6!$1:$4</definedName>
    <definedName name="_xlnm.Print_Titles" localSheetId="15">附件1!$1:$4</definedName>
  </definedNames>
  <calcPr calcId="144525"/>
</workbook>
</file>

<file path=xl/sharedStrings.xml><?xml version="1.0" encoding="utf-8"?>
<sst xmlns="http://schemas.openxmlformats.org/spreadsheetml/2006/main" count="167">
  <si>
    <t>表1  监理服务费用报价汇总表</t>
  </si>
  <si>
    <t>标段名称：县道021（马米路）与西南绕城高速公路互通式立交工程施工监理                                                             单位：人民币元</t>
  </si>
  <si>
    <t>编号</t>
  </si>
  <si>
    <t>项目</t>
  </si>
  <si>
    <t>施工期</t>
  </si>
  <si>
    <t>缺陷责任期</t>
  </si>
  <si>
    <t>小计金额</t>
  </si>
  <si>
    <t>监理人员服务费</t>
  </si>
  <si>
    <t>监理办公设施费</t>
  </si>
  <si>
    <t>监理交通设施费（含燃料消耗等费用）</t>
  </si>
  <si>
    <t>监理试验设施费</t>
  </si>
  <si>
    <t>监理生活设施费</t>
  </si>
  <si>
    <t xml:space="preserve">                   各项费用合计（6=1+2+3+4+5）</t>
  </si>
  <si>
    <t xml:space="preserve"> 利润（按6的百分比报价）</t>
  </si>
  <si>
    <t>%</t>
  </si>
  <si>
    <t>其他（奖励基金）8=（6+7）*</t>
  </si>
  <si>
    <t>暂列金额9=（6+7）*</t>
  </si>
  <si>
    <t>投标报价总计（10=6+7+8+9）</t>
  </si>
  <si>
    <t>注：本套表格中所有绿色单元格为可填写单元格。</t>
  </si>
  <si>
    <t>表2  监理人员服务费报价表</t>
  </si>
  <si>
    <t>标段名称：县道021（马米路）与西南绕城高速公路互通式立交工程施工监理</t>
  </si>
  <si>
    <t>序号</t>
  </si>
  <si>
    <t>人员</t>
  </si>
  <si>
    <t>数量(人•月）</t>
  </si>
  <si>
    <t>单价            [元/(人•月)]</t>
  </si>
  <si>
    <t>金额 
（元）</t>
  </si>
  <si>
    <t>金额
（元）</t>
  </si>
  <si>
    <t>总监</t>
  </si>
  <si>
    <t>部门主任</t>
  </si>
  <si>
    <t>项目工程师</t>
  </si>
  <si>
    <t>项目工程师助理</t>
  </si>
  <si>
    <t>辅助人员</t>
  </si>
  <si>
    <t>合计  (元）</t>
  </si>
  <si>
    <t xml:space="preserve">    </t>
  </si>
  <si>
    <t>表2-1  监理人员服务费报价计算说明</t>
  </si>
  <si>
    <t>格式自拟。</t>
  </si>
  <si>
    <t>表2-2   监理人员服务费报价单价分析表</t>
  </si>
  <si>
    <t>表3  监理工程师办公设施费报价表</t>
  </si>
  <si>
    <t>名称                    及型号</t>
  </si>
  <si>
    <t>数量</t>
  </si>
  <si>
    <t>购置合价（元）</t>
  </si>
  <si>
    <t>折旧费      （元）</t>
  </si>
  <si>
    <t>使用费      （元）</t>
  </si>
  <si>
    <t>小计                       折旧及使用费（元）</t>
  </si>
  <si>
    <t>办公桌椅</t>
  </si>
  <si>
    <t>会议桌椅（供50人使用）</t>
  </si>
  <si>
    <t>会议桌椅</t>
  </si>
  <si>
    <t>计算机（CPU双核）</t>
  </si>
  <si>
    <t>打印机</t>
  </si>
  <si>
    <t>复印机</t>
  </si>
  <si>
    <t>扫描仪</t>
  </si>
  <si>
    <t>照相机（2000万像素以上）</t>
  </si>
  <si>
    <t>照相机（1200万像素以上）</t>
  </si>
  <si>
    <t>摄像机</t>
  </si>
  <si>
    <t>办公软件</t>
  </si>
  <si>
    <t>电视机</t>
  </si>
  <si>
    <t>档案柜</t>
  </si>
  <si>
    <t>沙发</t>
  </si>
  <si>
    <t>茶几</t>
  </si>
  <si>
    <t>其他（项）</t>
  </si>
  <si>
    <t>办公用房（m2）</t>
  </si>
  <si>
    <t>合    计（元）</t>
  </si>
  <si>
    <t>合   计（元）</t>
  </si>
  <si>
    <t>表3-1  监理工程师办公设施费报价计算说明</t>
  </si>
  <si>
    <t>表3-2   监理工程师办公设施费报价单价分析表</t>
  </si>
  <si>
    <t>表4  监理工程师交通设施费报价表</t>
  </si>
  <si>
    <t>名称及型号</t>
  </si>
  <si>
    <t>数量  （辆）</t>
  </si>
  <si>
    <t>车辆购置  单价  （元）</t>
  </si>
  <si>
    <t>车辆购置 合价      （元）</t>
  </si>
  <si>
    <t>折旧费（元）</t>
  </si>
  <si>
    <t>使用费（元）</t>
  </si>
  <si>
    <t>小计折旧及使用费（元）</t>
  </si>
  <si>
    <t>数量   （辆）</t>
  </si>
  <si>
    <t>越野车</t>
  </si>
  <si>
    <t>办公小轿车</t>
  </si>
  <si>
    <t>合      计（元）</t>
  </si>
  <si>
    <t>表4-1  监理工程师交通设施费报价计算说明</t>
  </si>
  <si>
    <t>表4-2  监理工程师交通设施费报价单价分析表</t>
  </si>
  <si>
    <t>表5  监理试验设施费报价表</t>
  </si>
  <si>
    <t>设备名称</t>
  </si>
  <si>
    <t>型号</t>
  </si>
  <si>
    <t>购置合价
(元)</t>
  </si>
  <si>
    <t>折旧费
（元）</t>
  </si>
  <si>
    <t>使用费
（元）</t>
  </si>
  <si>
    <t>土工实验设备</t>
  </si>
  <si>
    <t>集料试验设备</t>
  </si>
  <si>
    <t>水泥试验设备</t>
  </si>
  <si>
    <t>水泥混凝土、砂浆强度试验、砂浆配合比设计试验设备</t>
  </si>
  <si>
    <t>无机结合料稳定材料检测试验设备</t>
  </si>
  <si>
    <t>沥青指标试验</t>
  </si>
  <si>
    <t>沥青混合料试验</t>
  </si>
  <si>
    <t>钢筋检测试验设备</t>
  </si>
  <si>
    <t>道路工程检测试验设备</t>
  </si>
  <si>
    <t>地基基础检测试验设备</t>
  </si>
  <si>
    <t>桥梁工程检测试验设备</t>
  </si>
  <si>
    <r>
      <rPr>
        <sz val="10"/>
        <rFont val="宋体"/>
        <charset val="134"/>
      </rPr>
      <t>工地试验室用房（m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）</t>
    </r>
  </si>
  <si>
    <t>其他设备</t>
  </si>
  <si>
    <t>试验设施租用费（项）</t>
  </si>
  <si>
    <t>备注：设备规格型号详见招标文件“附件4 主要试验设备最低要求”。</t>
  </si>
  <si>
    <t>表5-1  监理试验设施费报价计算说明</t>
  </si>
  <si>
    <t>表6  监理工程师生活设施费报价表</t>
  </si>
  <si>
    <t>使用费                （元）</t>
  </si>
  <si>
    <t>小计              折旧及使用费                （元）</t>
  </si>
  <si>
    <t>炊具</t>
  </si>
  <si>
    <t>冰箱</t>
  </si>
  <si>
    <t>消毒柜</t>
  </si>
  <si>
    <t>电热水器</t>
  </si>
  <si>
    <t>卧具</t>
  </si>
  <si>
    <t>柜机空调</t>
  </si>
  <si>
    <t>壁挂空调</t>
  </si>
  <si>
    <t>洗衣机</t>
  </si>
  <si>
    <t>其他设施（项）</t>
  </si>
  <si>
    <t>生活用房（m2）</t>
  </si>
  <si>
    <t>表6-1  监理工程师生活设施费报价计算说明</t>
  </si>
  <si>
    <t>表7   监理服务费用支付估算表</t>
  </si>
  <si>
    <t>项目          时间</t>
  </si>
  <si>
    <t>2019年</t>
  </si>
  <si>
    <t>2020年</t>
  </si>
  <si>
    <t>2021年</t>
  </si>
  <si>
    <t>缺陷
责任期</t>
  </si>
  <si>
    <t>合计</t>
  </si>
  <si>
    <t>4季度</t>
  </si>
  <si>
    <t>1季度</t>
  </si>
  <si>
    <t>2季度</t>
  </si>
  <si>
    <t>3季度</t>
  </si>
  <si>
    <t>监理人员服务费（万元）</t>
  </si>
  <si>
    <t>监理办公设施费（万元）</t>
  </si>
  <si>
    <t>监理交通设施费（万元）</t>
  </si>
  <si>
    <t>监理试验设施费（万元）</t>
  </si>
  <si>
    <t>监理生活设施费（万元）</t>
  </si>
  <si>
    <t>注：1.本表按照附件1和附件2监理人员和监理设施进出场时间及数量安排计算相应的费用。
    2.本表各项合计费用应与监理服务费用报价汇总表相一致。
    3.本表将作为监理合同履行过程中委托人支付监理服务费用参考依据。</t>
  </si>
  <si>
    <t>附件1  监理人员工作计划安排表</t>
  </si>
  <si>
    <t>驻场     时间（月）</t>
  </si>
  <si>
    <r>
      <rPr>
        <sz val="9.5"/>
        <rFont val="宋体"/>
        <charset val="134"/>
      </rPr>
      <t>施工期监理人员投入安排（共</t>
    </r>
    <r>
      <rPr>
        <u/>
        <sz val="9.5"/>
        <rFont val="宋体"/>
        <charset val="134"/>
      </rPr>
      <t xml:space="preserve"> 24 </t>
    </r>
    <r>
      <rPr>
        <sz val="9.5"/>
        <rFont val="宋体"/>
        <charset val="134"/>
      </rPr>
      <t>个月）</t>
    </r>
  </si>
  <si>
    <t>备注</t>
  </si>
  <si>
    <t>总监理工程师</t>
  </si>
  <si>
    <t>合同部主任</t>
  </si>
  <si>
    <t>工程部主任</t>
  </si>
  <si>
    <t>试验室主任</t>
  </si>
  <si>
    <t>安全环保监理工程师</t>
  </si>
  <si>
    <t>路基路面监理工程师</t>
  </si>
  <si>
    <t>测量监理工程师</t>
  </si>
  <si>
    <t>结构监理工程师</t>
  </si>
  <si>
    <t>试验监理工程师</t>
  </si>
  <si>
    <t>房建监理工程师</t>
  </si>
  <si>
    <t>机电监理工程师</t>
  </si>
  <si>
    <t>绿化监理工程师</t>
  </si>
  <si>
    <t>交通安全设施监理工程师</t>
  </si>
  <si>
    <t>监理员</t>
  </si>
  <si>
    <r>
      <rPr>
        <sz val="9"/>
        <color theme="1"/>
        <rFont val="宋体"/>
        <charset val="134"/>
      </rPr>
      <t>每月应在工地的监理人员
合计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（人数）</t>
    </r>
  </si>
  <si>
    <r>
      <rPr>
        <sz val="9"/>
        <rFont val="宋体"/>
        <charset val="134"/>
      </rPr>
      <t>其中</t>
    </r>
  </si>
  <si>
    <r>
      <rPr>
        <sz val="9"/>
        <rFont val="宋体"/>
        <charset val="134"/>
      </rPr>
      <t>总监（人</t>
    </r>
    <r>
      <rPr>
        <sz val="9"/>
        <rFont val="Times New Roman"/>
        <charset val="134"/>
      </rPr>
      <t>•</t>
    </r>
    <r>
      <rPr>
        <sz val="9"/>
        <rFont val="宋体"/>
        <charset val="134"/>
      </rPr>
      <t>月）</t>
    </r>
  </si>
  <si>
    <r>
      <rPr>
        <sz val="9"/>
        <rFont val="宋体"/>
        <charset val="134"/>
      </rPr>
      <t>部门主任（人</t>
    </r>
    <r>
      <rPr>
        <sz val="9"/>
        <rFont val="Times New Roman"/>
        <charset val="134"/>
      </rPr>
      <t>•</t>
    </r>
    <r>
      <rPr>
        <sz val="9"/>
        <rFont val="宋体"/>
        <charset val="134"/>
      </rPr>
      <t>月）</t>
    </r>
  </si>
  <si>
    <r>
      <rPr>
        <sz val="9"/>
        <rFont val="宋体"/>
        <charset val="134"/>
      </rPr>
      <t>项目工程师（人</t>
    </r>
    <r>
      <rPr>
        <sz val="9"/>
        <rFont val="Times New Roman"/>
        <charset val="134"/>
      </rPr>
      <t>•</t>
    </r>
    <r>
      <rPr>
        <sz val="9"/>
        <rFont val="宋体"/>
        <charset val="134"/>
      </rPr>
      <t>月）</t>
    </r>
  </si>
  <si>
    <r>
      <rPr>
        <sz val="9"/>
        <rFont val="宋体"/>
        <charset val="134"/>
      </rPr>
      <t>项目工程师助理（人</t>
    </r>
    <r>
      <rPr>
        <sz val="9"/>
        <rFont val="Times New Roman"/>
        <charset val="134"/>
      </rPr>
      <t>•</t>
    </r>
    <r>
      <rPr>
        <sz val="9"/>
        <rFont val="宋体"/>
        <charset val="134"/>
      </rPr>
      <t>月）</t>
    </r>
  </si>
  <si>
    <r>
      <rPr>
        <sz val="9"/>
        <rFont val="宋体"/>
        <charset val="134"/>
      </rPr>
      <t>其他辅助人员（人</t>
    </r>
    <r>
      <rPr>
        <sz val="9"/>
        <rFont val="Times New Roman"/>
        <charset val="134"/>
      </rPr>
      <t>•</t>
    </r>
    <r>
      <rPr>
        <sz val="9"/>
        <rFont val="宋体"/>
        <charset val="134"/>
      </rPr>
      <t>月）</t>
    </r>
  </si>
  <si>
    <r>
      <rPr>
        <sz val="9"/>
        <color theme="1"/>
        <rFont val="宋体"/>
        <charset val="134"/>
      </rPr>
      <t xml:space="preserve">    注：按照拟投入本工程现场监理人员的计划在岗安排据实填报。在岗时间为：进场时间为当月第一日；在岗表示为“</t>
    </r>
    <r>
      <rPr>
        <b/>
        <sz val="18"/>
        <color theme="1"/>
        <rFont val="宋体"/>
        <charset val="134"/>
      </rPr>
      <t>-</t>
    </r>
    <r>
      <rPr>
        <sz val="9"/>
        <color theme="1"/>
        <rFont val="宋体"/>
        <charset val="134"/>
      </rPr>
      <t>”；如果投标人申报投标人员数大于表中所列人员数量，可在备注中说明，并将增加的人•月数在“驻场时间（月）”列和“合计”列中显示。</t>
    </r>
  </si>
  <si>
    <t>附件2   监理设施进出场时间表</t>
  </si>
  <si>
    <t>时段</t>
  </si>
  <si>
    <t>监理设施</t>
  </si>
  <si>
    <t>交通设施</t>
  </si>
  <si>
    <t>办公设施</t>
  </si>
  <si>
    <t>生活设施</t>
  </si>
  <si>
    <t>试验、检测仪器</t>
  </si>
  <si>
    <t>其他</t>
  </si>
  <si>
    <t>备注：每类设施进场即在对应位置打“√”，不进场或退场不填写。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</si>
</sst>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0_ "/>
  </numFmts>
  <fonts count="43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9"/>
      <name val="Times New Roman"/>
      <charset val="134"/>
    </font>
    <font>
      <sz val="10"/>
      <name val="宋体"/>
      <charset val="134"/>
    </font>
    <font>
      <sz val="9.5"/>
      <name val="宋体"/>
      <charset val="134"/>
    </font>
    <font>
      <sz val="9"/>
      <color theme="1"/>
      <name val="宋体"/>
      <charset val="134"/>
      <scheme val="minor"/>
    </font>
    <font>
      <b/>
      <sz val="14"/>
      <name val="宋体"/>
      <charset val="134"/>
    </font>
    <font>
      <sz val="9.5"/>
      <name val="Times New Roman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rgb="FFFF0000"/>
      <name val="Times New Roman"/>
      <charset val="134"/>
    </font>
    <font>
      <sz val="10"/>
      <name val="Times New Roman"/>
      <charset val="134"/>
    </font>
    <font>
      <sz val="18"/>
      <name val="宋体"/>
      <charset val="134"/>
    </font>
    <font>
      <sz val="10"/>
      <color rgb="FFFF0000"/>
      <name val="宋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0"/>
      <color indexed="8"/>
      <name val="仿宋_GB2312"/>
      <charset val="134"/>
    </font>
    <font>
      <sz val="11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9.5"/>
      <name val="宋体"/>
      <charset val="134"/>
    </font>
    <font>
      <b/>
      <sz val="18"/>
      <color theme="1"/>
      <name val="宋体"/>
      <charset val="134"/>
    </font>
    <font>
      <vertAlign val="superscript"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6" tint="0.7999206518753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36" fillId="2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17" borderId="10" applyNumberFormat="0" applyAlignment="0" applyProtection="0">
      <alignment vertical="center"/>
    </xf>
    <xf numFmtId="0" fontId="39" fillId="17" borderId="14" applyNumberFormat="0" applyAlignment="0" applyProtection="0">
      <alignment vertical="center"/>
    </xf>
    <xf numFmtId="0" fontId="22" fillId="9" borderId="8" applyNumberForma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57" fontId="5" fillId="0" borderId="1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 applyAlignment="1" applyProtection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 wrapText="1" shrinkToFit="1"/>
    </xf>
    <xf numFmtId="0" fontId="10" fillId="0" borderId="2" xfId="0" applyFont="1" applyFill="1" applyBorder="1" applyAlignment="1" applyProtection="1">
      <alignment horizontal="center" vertical="center" wrapText="1" shrinkToFit="1"/>
    </xf>
    <xf numFmtId="0" fontId="10" fillId="0" borderId="3" xfId="0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 applyProtection="1">
      <alignment horizontal="center" vertical="center" wrapText="1" shrinkToFi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shrinkToFit="1"/>
    </xf>
    <xf numFmtId="0" fontId="4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 wrapText="1" shrinkToFit="1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4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10" fontId="19" fillId="0" borderId="0" xfId="11" applyNumberFormat="1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right" vertical="center" wrapText="1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0" borderId="3" xfId="0" applyFont="1" applyFill="1" applyBorder="1" applyAlignment="1" applyProtection="1">
      <alignment vertical="center" wrapText="1"/>
    </xf>
    <xf numFmtId="0" fontId="19" fillId="0" borderId="4" xfId="0" applyFont="1" applyFill="1" applyBorder="1" applyAlignment="1" applyProtection="1">
      <alignment vertical="center" wrapText="1"/>
    </xf>
    <xf numFmtId="177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tabSelected="1" view="pageBreakPreview" zoomScale="110" zoomScaleNormal="100" zoomScaleSheetLayoutView="110" workbookViewId="0">
      <selection activeCell="H13" sqref="H13"/>
    </sheetView>
  </sheetViews>
  <sheetFormatPr defaultColWidth="9" defaultRowHeight="14.25" outlineLevelCol="6"/>
  <cols>
    <col min="1" max="1" width="11.375" style="73" customWidth="1"/>
    <col min="2" max="2" width="44.25" style="73" customWidth="1"/>
    <col min="3" max="4" width="12.625" style="73" customWidth="1"/>
    <col min="5" max="6" width="24.5" style="73" customWidth="1"/>
    <col min="7" max="7" width="12.625" style="73"/>
    <col min="8" max="8" width="9.5" style="73"/>
    <col min="9" max="16384" width="9" style="73"/>
  </cols>
  <sheetData>
    <row r="1" ht="30" customHeight="1" spans="1:6">
      <c r="A1" s="100" t="s">
        <v>0</v>
      </c>
      <c r="B1" s="110"/>
      <c r="C1" s="110"/>
      <c r="D1" s="110"/>
      <c r="E1" s="110"/>
      <c r="F1" s="110"/>
    </row>
    <row r="2" ht="21" customHeight="1" spans="1:6">
      <c r="A2" s="101" t="s">
        <v>1</v>
      </c>
      <c r="B2" s="101"/>
      <c r="C2" s="101"/>
      <c r="D2" s="101"/>
      <c r="E2" s="101"/>
      <c r="F2" s="101"/>
    </row>
    <row r="3" s="109" customFormat="1" ht="30.95" customHeight="1" spans="1:6">
      <c r="A3" s="111" t="s">
        <v>2</v>
      </c>
      <c r="B3" s="111" t="s">
        <v>3</v>
      </c>
      <c r="C3" s="112" t="s">
        <v>4</v>
      </c>
      <c r="D3" s="113"/>
      <c r="E3" s="111" t="s">
        <v>5</v>
      </c>
      <c r="F3" s="111" t="s">
        <v>6</v>
      </c>
    </row>
    <row r="4" s="109" customFormat="1" ht="32.1" customHeight="1" spans="1:7">
      <c r="A4" s="111">
        <v>1</v>
      </c>
      <c r="B4" s="114" t="s">
        <v>7</v>
      </c>
      <c r="C4" s="112">
        <f>表2!E10</f>
        <v>0</v>
      </c>
      <c r="D4" s="113"/>
      <c r="E4" s="111">
        <f>表2!H10</f>
        <v>0</v>
      </c>
      <c r="F4" s="111">
        <f>ROUND(E4+C4,0)</f>
        <v>0</v>
      </c>
      <c r="G4" s="115"/>
    </row>
    <row r="5" s="109" customFormat="1" ht="32.1" customHeight="1" spans="1:7">
      <c r="A5" s="111">
        <v>2</v>
      </c>
      <c r="B5" s="114" t="s">
        <v>8</v>
      </c>
      <c r="C5" s="112">
        <f>表3!G20</f>
        <v>0</v>
      </c>
      <c r="D5" s="113"/>
      <c r="E5" s="111">
        <f>表3!M20</f>
        <v>0</v>
      </c>
      <c r="F5" s="111">
        <f>ROUND(E5+C5,0)</f>
        <v>0</v>
      </c>
      <c r="G5" s="115"/>
    </row>
    <row r="6" s="109" customFormat="1" ht="32.1" customHeight="1" spans="1:7">
      <c r="A6" s="111">
        <v>3</v>
      </c>
      <c r="B6" s="114" t="s">
        <v>9</v>
      </c>
      <c r="C6" s="112">
        <f>表4!H8</f>
        <v>0</v>
      </c>
      <c r="D6" s="113"/>
      <c r="E6" s="111">
        <f>表4!O8</f>
        <v>0</v>
      </c>
      <c r="F6" s="116">
        <f>ROUND(E6+C6,0)</f>
        <v>0</v>
      </c>
      <c r="G6" s="115"/>
    </row>
    <row r="7" s="109" customFormat="1" ht="32.1" customHeight="1" spans="1:7">
      <c r="A7" s="111">
        <v>4</v>
      </c>
      <c r="B7" s="114" t="s">
        <v>10</v>
      </c>
      <c r="C7" s="112">
        <f>表5!H18</f>
        <v>0</v>
      </c>
      <c r="D7" s="113"/>
      <c r="E7" s="111">
        <f>表5!O18</f>
        <v>0</v>
      </c>
      <c r="F7" s="111">
        <f>ROUND(E7+C7,0)</f>
        <v>0</v>
      </c>
      <c r="G7" s="115"/>
    </row>
    <row r="8" s="109" customFormat="1" ht="32.1" customHeight="1" spans="1:7">
      <c r="A8" s="111">
        <v>5</v>
      </c>
      <c r="B8" s="114" t="s">
        <v>11</v>
      </c>
      <c r="C8" s="112">
        <f>表6!G15</f>
        <v>0</v>
      </c>
      <c r="D8" s="113"/>
      <c r="E8" s="111">
        <f>表6!M15</f>
        <v>0</v>
      </c>
      <c r="F8" s="111">
        <f>ROUND(E8+C8,0)</f>
        <v>0</v>
      </c>
      <c r="G8" s="115"/>
    </row>
    <row r="9" s="109" customFormat="1" ht="32.1" customHeight="1" spans="1:6">
      <c r="A9" s="111">
        <v>6</v>
      </c>
      <c r="B9" s="117" t="s">
        <v>12</v>
      </c>
      <c r="C9" s="118"/>
      <c r="D9" s="118"/>
      <c r="E9" s="119"/>
      <c r="F9" s="111">
        <f>SUM(F4:F8)</f>
        <v>0</v>
      </c>
    </row>
    <row r="10" s="109" customFormat="1" ht="32.1" customHeight="1" spans="1:6">
      <c r="A10" s="111">
        <v>7</v>
      </c>
      <c r="B10" s="120" t="s">
        <v>13</v>
      </c>
      <c r="C10" s="121"/>
      <c r="D10" s="122" t="s">
        <v>14</v>
      </c>
      <c r="E10" s="123"/>
      <c r="F10" s="124">
        <f>ROUND(F9*C10/100,0)</f>
        <v>0</v>
      </c>
    </row>
    <row r="11" s="109" customFormat="1" ht="32.1" customHeight="1" spans="1:6">
      <c r="A11" s="111">
        <v>8</v>
      </c>
      <c r="B11" s="120" t="s">
        <v>15</v>
      </c>
      <c r="C11" s="125">
        <v>4</v>
      </c>
      <c r="D11" s="122" t="s">
        <v>14</v>
      </c>
      <c r="E11" s="123"/>
      <c r="F11" s="111">
        <f>ROUND((F10+F9)*C11/100,0)</f>
        <v>0</v>
      </c>
    </row>
    <row r="12" s="109" customFormat="1" ht="32.1" customHeight="1" spans="1:6">
      <c r="A12" s="111">
        <v>9</v>
      </c>
      <c r="B12" s="120" t="s">
        <v>16</v>
      </c>
      <c r="C12" s="125">
        <v>3</v>
      </c>
      <c r="D12" s="122" t="s">
        <v>14</v>
      </c>
      <c r="E12" s="123"/>
      <c r="F12" s="111">
        <f>ROUND(SUM((F9+F10)*C12/100),0)</f>
        <v>0</v>
      </c>
    </row>
    <row r="13" s="109" customFormat="1" ht="32.1" customHeight="1" spans="1:7">
      <c r="A13" s="111">
        <v>10</v>
      </c>
      <c r="B13" s="112" t="s">
        <v>17</v>
      </c>
      <c r="C13" s="125"/>
      <c r="D13" s="125"/>
      <c r="E13" s="113"/>
      <c r="F13" s="124">
        <f>ROUND(F9+F10+F12+F11,0)</f>
        <v>0</v>
      </c>
      <c r="G13" s="126"/>
    </row>
    <row r="14" s="109" customFormat="1" ht="32.1" customHeight="1" spans="1:6">
      <c r="A14" s="127" t="s">
        <v>18</v>
      </c>
      <c r="B14" s="127"/>
      <c r="C14" s="127"/>
      <c r="D14" s="127"/>
      <c r="E14" s="127"/>
      <c r="F14" s="127"/>
    </row>
    <row r="16" spans="2:5">
      <c r="B16" s="128"/>
      <c r="C16" s="128"/>
      <c r="D16" s="128"/>
      <c r="E16" s="128"/>
    </row>
  </sheetData>
  <sheetProtection password="F9CC" sheet="1" objects="1"/>
  <mergeCells count="12">
    <mergeCell ref="A1:F1"/>
    <mergeCell ref="A2:F2"/>
    <mergeCell ref="C3:D3"/>
    <mergeCell ref="C4:D4"/>
    <mergeCell ref="C5:D5"/>
    <mergeCell ref="C6:D6"/>
    <mergeCell ref="C7:D7"/>
    <mergeCell ref="C8:D8"/>
    <mergeCell ref="B9:E9"/>
    <mergeCell ref="B13:E13"/>
    <mergeCell ref="A14:F14"/>
    <mergeCell ref="B16:E16"/>
  </mergeCells>
  <printOptions horizontalCentered="1"/>
  <pageMargins left="0.235416666666667" right="0.275" top="1" bottom="1" header="0.511805555555556" footer="0.511805555555556"/>
  <pageSetup paperSize="9" orientation="landscape"/>
  <headerFooter/>
  <rowBreaks count="1" manualBreakCount="1">
    <brk id="1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110" zoomScaleNormal="100" zoomScaleSheetLayoutView="110" workbookViewId="0">
      <selection activeCell="M21" sqref="M21"/>
    </sheetView>
  </sheetViews>
  <sheetFormatPr defaultColWidth="9" defaultRowHeight="22.5"/>
  <cols>
    <col min="1" max="1" width="5.75" style="4" customWidth="1"/>
    <col min="2" max="2" width="9.875" style="4" customWidth="1"/>
    <col min="3" max="3" width="8.375" style="4" customWidth="1"/>
    <col min="4" max="6" width="9.375" style="4" customWidth="1"/>
    <col min="7" max="7" width="10.875" style="66" customWidth="1"/>
    <col min="8" max="8" width="9.375" style="4" customWidth="1"/>
    <col min="9" max="9" width="8.125" style="4" customWidth="1"/>
    <col min="10" max="12" width="9.375" style="4" customWidth="1"/>
    <col min="13" max="13" width="10.875" style="4" customWidth="1"/>
    <col min="14" max="16384" width="9" style="4"/>
  </cols>
  <sheetData>
    <row r="1" ht="30.95" customHeight="1" spans="1:13">
      <c r="A1" s="95" t="s">
        <v>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="1" customFormat="1" ht="21" customHeight="1" spans="1:13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3.5" spans="1:13">
      <c r="A3" s="96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  <row r="20" spans="1:13">
      <c r="A20" s="69"/>
      <c r="B20" s="69"/>
      <c r="C20" s="69"/>
      <c r="D20" s="69"/>
      <c r="E20" s="69"/>
      <c r="F20" s="69"/>
      <c r="G20" s="70"/>
      <c r="H20" s="69"/>
      <c r="I20" s="69"/>
      <c r="J20" s="69"/>
      <c r="K20" s="69"/>
      <c r="L20" s="69"/>
      <c r="M20" s="69"/>
    </row>
  </sheetData>
  <sheetProtection password="F9CC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7"/>
  <sheetViews>
    <sheetView view="pageBreakPreview" zoomScaleNormal="100" zoomScaleSheetLayoutView="100" workbookViewId="0">
      <selection activeCell="S15" sqref="S15"/>
    </sheetView>
  </sheetViews>
  <sheetFormatPr defaultColWidth="8.75" defaultRowHeight="14.25"/>
  <cols>
    <col min="1" max="1" width="4" style="74" customWidth="1"/>
    <col min="2" max="2" width="22.875" style="87" customWidth="1"/>
    <col min="3" max="3" width="9.375" style="64" customWidth="1"/>
    <col min="4" max="4" width="6.5" style="74" customWidth="1"/>
    <col min="5" max="5" width="9.5" style="74" customWidth="1"/>
    <col min="6" max="7" width="8.625" style="74" customWidth="1"/>
    <col min="8" max="8" width="9.5" style="74" customWidth="1"/>
    <col min="9" max="9" width="19.5" style="74" customWidth="1"/>
    <col min="10" max="10" width="9.125" style="74" customWidth="1"/>
    <col min="11" max="11" width="6.5" style="74" customWidth="1"/>
    <col min="12" max="12" width="8.5" style="74" customWidth="1"/>
    <col min="13" max="13" width="6.5" style="74" customWidth="1"/>
    <col min="14" max="14" width="8" style="74" customWidth="1"/>
    <col min="15" max="15" width="9.625" style="74" customWidth="1"/>
    <col min="16" max="16383" width="8.75" style="64"/>
    <col min="16384" max="16384" width="8.75" style="88"/>
  </cols>
  <sheetData>
    <row r="1" s="64" customFormat="1" ht="27.95" customHeight="1" spans="1:15">
      <c r="A1" s="24" t="s">
        <v>79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="64" customFormat="1" ht="23.1" customHeight="1" spans="1:15">
      <c r="A2" s="67" t="s">
        <v>20</v>
      </c>
      <c r="B2" s="67"/>
      <c r="C2" s="67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="64" customFormat="1" ht="26.1" customHeight="1" spans="1:15">
      <c r="A3" s="79" t="s">
        <v>21</v>
      </c>
      <c r="B3" s="78" t="s">
        <v>4</v>
      </c>
      <c r="C3" s="78"/>
      <c r="D3" s="78"/>
      <c r="E3" s="78"/>
      <c r="F3" s="78"/>
      <c r="G3" s="78"/>
      <c r="H3" s="78"/>
      <c r="I3" s="78" t="s">
        <v>5</v>
      </c>
      <c r="J3" s="78"/>
      <c r="K3" s="78"/>
      <c r="L3" s="78"/>
      <c r="M3" s="78"/>
      <c r="N3" s="78"/>
      <c r="O3" s="78"/>
    </row>
    <row r="4" s="64" customFormat="1" ht="44.1" customHeight="1" spans="1:15">
      <c r="A4" s="79"/>
      <c r="B4" s="79" t="s">
        <v>80</v>
      </c>
      <c r="C4" s="79" t="s">
        <v>81</v>
      </c>
      <c r="D4" s="79" t="s">
        <v>39</v>
      </c>
      <c r="E4" s="77" t="s">
        <v>82</v>
      </c>
      <c r="F4" s="77" t="s">
        <v>83</v>
      </c>
      <c r="G4" s="77" t="s">
        <v>84</v>
      </c>
      <c r="H4" s="77" t="s">
        <v>72</v>
      </c>
      <c r="I4" s="79" t="s">
        <v>80</v>
      </c>
      <c r="J4" s="79" t="s">
        <v>81</v>
      </c>
      <c r="K4" s="79" t="s">
        <v>39</v>
      </c>
      <c r="L4" s="77" t="s">
        <v>82</v>
      </c>
      <c r="M4" s="77" t="s">
        <v>83</v>
      </c>
      <c r="N4" s="77" t="s">
        <v>84</v>
      </c>
      <c r="O4" s="77" t="s">
        <v>72</v>
      </c>
    </row>
    <row r="5" s="64" customFormat="1" ht="30" customHeight="1" spans="1:15">
      <c r="A5" s="79">
        <v>1</v>
      </c>
      <c r="B5" s="89" t="s">
        <v>85</v>
      </c>
      <c r="C5" s="90"/>
      <c r="D5" s="79">
        <v>1</v>
      </c>
      <c r="E5" s="80"/>
      <c r="F5" s="81"/>
      <c r="G5" s="81"/>
      <c r="H5" s="79">
        <f>ROUND(F5+G5,0)</f>
        <v>0</v>
      </c>
      <c r="I5" s="79"/>
      <c r="J5" s="79"/>
      <c r="K5" s="79"/>
      <c r="L5" s="79"/>
      <c r="M5" s="79"/>
      <c r="N5" s="79"/>
      <c r="O5" s="79"/>
    </row>
    <row r="6" s="64" customFormat="1" ht="30" customHeight="1" spans="1:15">
      <c r="A6" s="79">
        <v>2</v>
      </c>
      <c r="B6" s="89" t="s">
        <v>86</v>
      </c>
      <c r="C6" s="90"/>
      <c r="D6" s="79">
        <v>1</v>
      </c>
      <c r="E6" s="80"/>
      <c r="F6" s="81"/>
      <c r="G6" s="81"/>
      <c r="H6" s="79">
        <f t="shared" ref="H6:H17" si="0">ROUND(F6+G6,0)</f>
        <v>0</v>
      </c>
      <c r="I6" s="79"/>
      <c r="J6" s="79"/>
      <c r="K6" s="79"/>
      <c r="L6" s="79"/>
      <c r="M6" s="79"/>
      <c r="N6" s="79"/>
      <c r="O6" s="79"/>
    </row>
    <row r="7" s="64" customFormat="1" ht="30" customHeight="1" spans="1:15">
      <c r="A7" s="79">
        <v>3</v>
      </c>
      <c r="B7" s="89" t="s">
        <v>87</v>
      </c>
      <c r="C7" s="90"/>
      <c r="D7" s="79">
        <v>1</v>
      </c>
      <c r="E7" s="80"/>
      <c r="F7" s="81"/>
      <c r="G7" s="81"/>
      <c r="H7" s="79">
        <f t="shared" si="0"/>
        <v>0</v>
      </c>
      <c r="I7" s="79"/>
      <c r="J7" s="79"/>
      <c r="K7" s="79"/>
      <c r="L7" s="79"/>
      <c r="M7" s="79"/>
      <c r="N7" s="79"/>
      <c r="O7" s="79"/>
    </row>
    <row r="8" s="64" customFormat="1" ht="30" customHeight="1" spans="1:15">
      <c r="A8" s="79">
        <v>4</v>
      </c>
      <c r="B8" s="91" t="s">
        <v>88</v>
      </c>
      <c r="C8" s="90"/>
      <c r="D8" s="79">
        <v>1</v>
      </c>
      <c r="E8" s="80"/>
      <c r="F8" s="81"/>
      <c r="G8" s="81"/>
      <c r="H8" s="79">
        <f t="shared" si="0"/>
        <v>0</v>
      </c>
      <c r="I8" s="79"/>
      <c r="J8" s="79"/>
      <c r="K8" s="79"/>
      <c r="L8" s="79"/>
      <c r="M8" s="79"/>
      <c r="N8" s="79"/>
      <c r="O8" s="79"/>
    </row>
    <row r="9" s="64" customFormat="1" ht="30" customHeight="1" spans="1:15">
      <c r="A9" s="79">
        <v>5</v>
      </c>
      <c r="B9" s="91" t="s">
        <v>89</v>
      </c>
      <c r="C9" s="90"/>
      <c r="D9" s="79">
        <v>1</v>
      </c>
      <c r="E9" s="80"/>
      <c r="F9" s="81"/>
      <c r="G9" s="81"/>
      <c r="H9" s="79">
        <f t="shared" si="0"/>
        <v>0</v>
      </c>
      <c r="I9" s="79"/>
      <c r="J9" s="79"/>
      <c r="K9" s="79"/>
      <c r="L9" s="79"/>
      <c r="M9" s="79"/>
      <c r="N9" s="79"/>
      <c r="O9" s="79"/>
    </row>
    <row r="10" s="64" customFormat="1" ht="30" customHeight="1" spans="1:15">
      <c r="A10" s="79">
        <v>6</v>
      </c>
      <c r="B10" s="89" t="s">
        <v>90</v>
      </c>
      <c r="C10" s="90"/>
      <c r="D10" s="79">
        <v>1</v>
      </c>
      <c r="E10" s="80"/>
      <c r="F10" s="81"/>
      <c r="G10" s="81"/>
      <c r="H10" s="79">
        <f t="shared" si="0"/>
        <v>0</v>
      </c>
      <c r="I10" s="79"/>
      <c r="J10" s="79"/>
      <c r="K10" s="79"/>
      <c r="L10" s="79"/>
      <c r="M10" s="79"/>
      <c r="N10" s="79"/>
      <c r="O10" s="79"/>
    </row>
    <row r="11" s="64" customFormat="1" ht="30" customHeight="1" spans="1:15">
      <c r="A11" s="79">
        <v>7</v>
      </c>
      <c r="B11" s="89" t="s">
        <v>91</v>
      </c>
      <c r="C11" s="90"/>
      <c r="D11" s="79">
        <v>1</v>
      </c>
      <c r="E11" s="80"/>
      <c r="F11" s="81"/>
      <c r="G11" s="81"/>
      <c r="H11" s="79">
        <f t="shared" si="0"/>
        <v>0</v>
      </c>
      <c r="I11" s="79"/>
      <c r="J11" s="79"/>
      <c r="K11" s="79"/>
      <c r="L11" s="79"/>
      <c r="M11" s="79"/>
      <c r="N11" s="79"/>
      <c r="O11" s="79"/>
    </row>
    <row r="12" s="64" customFormat="1" ht="30" customHeight="1" spans="1:15">
      <c r="A12" s="79">
        <v>8</v>
      </c>
      <c r="B12" s="92" t="s">
        <v>92</v>
      </c>
      <c r="C12" s="90"/>
      <c r="D12" s="79">
        <v>1</v>
      </c>
      <c r="E12" s="80"/>
      <c r="F12" s="81"/>
      <c r="G12" s="81"/>
      <c r="H12" s="79">
        <f t="shared" si="0"/>
        <v>0</v>
      </c>
      <c r="I12" s="79"/>
      <c r="J12" s="79"/>
      <c r="K12" s="79"/>
      <c r="L12" s="79"/>
      <c r="M12" s="79"/>
      <c r="N12" s="79"/>
      <c r="O12" s="79"/>
    </row>
    <row r="13" s="64" customFormat="1" ht="30" customHeight="1" spans="1:15">
      <c r="A13" s="79">
        <v>9</v>
      </c>
      <c r="B13" s="92" t="s">
        <v>93</v>
      </c>
      <c r="C13" s="90"/>
      <c r="D13" s="79">
        <v>1</v>
      </c>
      <c r="E13" s="80"/>
      <c r="F13" s="81"/>
      <c r="G13" s="81"/>
      <c r="H13" s="79">
        <f t="shared" si="0"/>
        <v>0</v>
      </c>
      <c r="I13" s="79"/>
      <c r="J13" s="79"/>
      <c r="K13" s="79"/>
      <c r="L13" s="79"/>
      <c r="M13" s="79"/>
      <c r="N13" s="79"/>
      <c r="O13" s="79"/>
    </row>
    <row r="14" s="64" customFormat="1" ht="30" customHeight="1" spans="1:15">
      <c r="A14" s="79">
        <v>10</v>
      </c>
      <c r="B14" s="92" t="s">
        <v>94</v>
      </c>
      <c r="C14" s="90"/>
      <c r="D14" s="79">
        <v>1</v>
      </c>
      <c r="E14" s="80"/>
      <c r="F14" s="81"/>
      <c r="G14" s="81"/>
      <c r="H14" s="79">
        <f t="shared" si="0"/>
        <v>0</v>
      </c>
      <c r="I14" s="79"/>
      <c r="J14" s="79"/>
      <c r="K14" s="79"/>
      <c r="L14" s="79"/>
      <c r="M14" s="79"/>
      <c r="N14" s="79"/>
      <c r="O14" s="79"/>
    </row>
    <row r="15" s="64" customFormat="1" ht="30" customHeight="1" spans="1:15">
      <c r="A15" s="79">
        <v>11</v>
      </c>
      <c r="B15" s="92" t="s">
        <v>95</v>
      </c>
      <c r="C15" s="90"/>
      <c r="D15" s="79">
        <v>1</v>
      </c>
      <c r="E15" s="80"/>
      <c r="F15" s="81"/>
      <c r="G15" s="81"/>
      <c r="H15" s="79">
        <f t="shared" si="0"/>
        <v>0</v>
      </c>
      <c r="I15" s="79"/>
      <c r="J15" s="79"/>
      <c r="K15" s="79"/>
      <c r="L15" s="79"/>
      <c r="M15" s="79"/>
      <c r="N15" s="79"/>
      <c r="O15" s="79"/>
    </row>
    <row r="16" s="64" customFormat="1" ht="30" customHeight="1" spans="1:15">
      <c r="A16" s="79">
        <v>12</v>
      </c>
      <c r="B16" s="91" t="s">
        <v>96</v>
      </c>
      <c r="C16" s="90"/>
      <c r="D16" s="79">
        <v>250</v>
      </c>
      <c r="E16" s="80"/>
      <c r="F16" s="80"/>
      <c r="G16" s="81"/>
      <c r="H16" s="79">
        <f t="shared" si="0"/>
        <v>0</v>
      </c>
      <c r="I16" s="79"/>
      <c r="J16" s="79"/>
      <c r="K16" s="79"/>
      <c r="L16" s="79"/>
      <c r="M16" s="79"/>
      <c r="N16" s="79"/>
      <c r="O16" s="79"/>
    </row>
    <row r="17" s="64" customFormat="1" ht="30" customHeight="1" spans="1:15">
      <c r="A17" s="79">
        <v>13</v>
      </c>
      <c r="B17" s="91" t="s">
        <v>97</v>
      </c>
      <c r="C17" s="90"/>
      <c r="D17" s="79">
        <v>1</v>
      </c>
      <c r="E17" s="80"/>
      <c r="F17" s="80"/>
      <c r="G17" s="81"/>
      <c r="H17" s="79">
        <f t="shared" si="0"/>
        <v>0</v>
      </c>
      <c r="I17" s="79" t="s">
        <v>98</v>
      </c>
      <c r="J17" s="79"/>
      <c r="K17" s="79">
        <v>1</v>
      </c>
      <c r="L17" s="94"/>
      <c r="M17" s="94"/>
      <c r="N17" s="80"/>
      <c r="O17" s="79">
        <f>ROUND(M17+N17,0)</f>
        <v>0</v>
      </c>
    </row>
    <row r="18" s="64" customFormat="1" ht="30" customHeight="1" spans="1:15">
      <c r="A18" s="82" t="s">
        <v>61</v>
      </c>
      <c r="B18" s="83"/>
      <c r="C18" s="83"/>
      <c r="D18" s="83"/>
      <c r="E18" s="83"/>
      <c r="F18" s="79">
        <f>ROUND(SUM(F5:F17),0)</f>
        <v>0</v>
      </c>
      <c r="G18" s="79">
        <f>ROUND(SUM(G5:G17),0)</f>
        <v>0</v>
      </c>
      <c r="H18" s="79">
        <f>ROUND(SUM(H5:H17),0)</f>
        <v>0</v>
      </c>
      <c r="I18" s="82" t="s">
        <v>61</v>
      </c>
      <c r="J18" s="83"/>
      <c r="K18" s="83"/>
      <c r="L18" s="83"/>
      <c r="M18" s="79"/>
      <c r="N18" s="79">
        <f t="shared" ref="N18:O18" si="1">ROUND(SUM(N5:N17),0)</f>
        <v>0</v>
      </c>
      <c r="O18" s="79">
        <f t="shared" si="1"/>
        <v>0</v>
      </c>
    </row>
    <row r="19" s="64" customFormat="1" ht="18" customHeight="1" spans="1:15">
      <c r="A19" s="93" t="s">
        <v>99</v>
      </c>
      <c r="B19" s="93"/>
      <c r="C19" s="9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</row>
    <row r="20" s="64" customFormat="1" spans="1:15">
      <c r="A20" s="74"/>
      <c r="B20" s="87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="64" customFormat="1" spans="1:15">
      <c r="A21" s="74"/>
      <c r="B21" s="87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="64" customFormat="1" spans="1:15">
      <c r="A22" s="74"/>
      <c r="B22" s="87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="64" customFormat="1" spans="1:15">
      <c r="A23" s="74"/>
      <c r="B23" s="87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="64" customFormat="1" spans="1:15">
      <c r="A24" s="74"/>
      <c r="B24" s="8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="64" customFormat="1" spans="1:15">
      <c r="A25" s="74"/>
      <c r="B25" s="87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="64" customFormat="1" spans="1:15">
      <c r="A26" s="74"/>
      <c r="B26" s="87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="64" customFormat="1" spans="1:15">
      <c r="A27" s="74"/>
      <c r="B27" s="87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="64" customFormat="1" spans="1:15">
      <c r="A28" s="74"/>
      <c r="B28" s="87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="64" customFormat="1" spans="1:15">
      <c r="A29" s="74"/>
      <c r="B29" s="87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="64" customFormat="1" spans="1:15">
      <c r="A30" s="74"/>
      <c r="B30" s="87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="64" customFormat="1" spans="1:15">
      <c r="A31" s="74"/>
      <c r="B31" s="87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="64" customFormat="1" spans="1:15">
      <c r="A32" s="74"/>
      <c r="B32" s="87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="64" customFormat="1" spans="1:15">
      <c r="A33" s="74"/>
      <c r="B33" s="87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="64" customFormat="1" spans="1:15">
      <c r="A34" s="74"/>
      <c r="B34" s="87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="64" customFormat="1" spans="1:15">
      <c r="A35" s="74"/>
      <c r="B35" s="87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="64" customFormat="1" spans="1:15">
      <c r="A36" s="74"/>
      <c r="B36" s="87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="64" customFormat="1" spans="1:15">
      <c r="A37" s="74"/>
      <c r="B37" s="87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="64" customFormat="1" spans="1:15">
      <c r="A38" s="74"/>
      <c r="B38" s="87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  <row r="39" s="64" customFormat="1" spans="1:15">
      <c r="A39" s="74"/>
      <c r="B39" s="87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</row>
    <row r="40" s="64" customFormat="1" spans="1:15">
      <c r="A40" s="74"/>
      <c r="B40" s="87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</row>
    <row r="41" s="64" customFormat="1" spans="1:15">
      <c r="A41" s="74"/>
      <c r="B41" s="87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</row>
    <row r="42" s="64" customFormat="1" spans="1:15">
      <c r="A42" s="74"/>
      <c r="B42" s="87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="64" customFormat="1" spans="1:15">
      <c r="A43" s="74"/>
      <c r="B43" s="87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</row>
    <row r="44" s="64" customFormat="1" spans="1:15">
      <c r="A44" s="74"/>
      <c r="B44" s="87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</row>
    <row r="45" s="64" customFormat="1" spans="1:15">
      <c r="A45" s="74"/>
      <c r="B45" s="87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</row>
    <row r="46" s="64" customFormat="1" spans="1:15">
      <c r="A46" s="74"/>
      <c r="B46" s="87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="64" customFormat="1" spans="1:15">
      <c r="A47" s="74"/>
      <c r="B47" s="87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="64" customFormat="1" spans="1:15">
      <c r="A48" s="74"/>
      <c r="B48" s="87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="64" customFormat="1" spans="1:15">
      <c r="A49" s="74"/>
      <c r="B49" s="87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="64" customFormat="1" spans="1:15">
      <c r="A50" s="74"/>
      <c r="B50" s="87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="64" customFormat="1" spans="1:15">
      <c r="A51" s="74"/>
      <c r="B51" s="87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</row>
    <row r="52" s="64" customFormat="1" spans="1:15">
      <c r="A52" s="74"/>
      <c r="B52" s="87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</row>
    <row r="53" s="64" customFormat="1" spans="1:15">
      <c r="A53" s="74"/>
      <c r="B53" s="87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</row>
    <row r="54" s="64" customFormat="1" spans="1:15">
      <c r="A54" s="74"/>
      <c r="B54" s="87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</row>
    <row r="55" s="64" customFormat="1" spans="1:15">
      <c r="A55" s="74"/>
      <c r="B55" s="87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</row>
    <row r="56" s="64" customFormat="1" spans="1:15">
      <c r="A56" s="74"/>
      <c r="B56" s="87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  <row r="57" s="64" customFormat="1" spans="1:15">
      <c r="A57" s="74"/>
      <c r="B57" s="87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</row>
    <row r="58" s="64" customFormat="1" spans="1:15">
      <c r="A58" s="74"/>
      <c r="B58" s="87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</row>
    <row r="59" s="64" customFormat="1" spans="1:15">
      <c r="A59" s="74"/>
      <c r="B59" s="87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</row>
    <row r="60" s="64" customFormat="1" spans="1:15">
      <c r="A60" s="74"/>
      <c r="B60" s="87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</row>
    <row r="61" s="64" customFormat="1" spans="1:15">
      <c r="A61" s="74"/>
      <c r="B61" s="87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</row>
    <row r="62" s="64" customFormat="1" spans="1:15">
      <c r="A62" s="74"/>
      <c r="B62" s="87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</row>
    <row r="63" s="64" customFormat="1" spans="1:15">
      <c r="A63" s="74"/>
      <c r="B63" s="87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</row>
    <row r="64" s="64" customFormat="1" spans="1:15">
      <c r="A64" s="74"/>
      <c r="B64" s="87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</row>
    <row r="65" s="64" customFormat="1" spans="1:15">
      <c r="A65" s="74"/>
      <c r="B65" s="87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</row>
    <row r="66" s="64" customFormat="1" spans="1:15">
      <c r="A66" s="74"/>
      <c r="B66" s="87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</row>
    <row r="67" s="64" customFormat="1" spans="1:15">
      <c r="A67" s="74"/>
      <c r="B67" s="87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</row>
    <row r="68" s="64" customFormat="1" spans="1:15">
      <c r="A68" s="74"/>
      <c r="B68" s="87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</row>
    <row r="69" s="64" customFormat="1" spans="1:15">
      <c r="A69" s="74"/>
      <c r="B69" s="87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</row>
    <row r="70" s="64" customFormat="1" spans="1:15">
      <c r="A70" s="74"/>
      <c r="B70" s="87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</row>
    <row r="71" s="64" customFormat="1" spans="1:15">
      <c r="A71" s="74"/>
      <c r="B71" s="87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</row>
    <row r="72" s="64" customFormat="1" spans="1:15">
      <c r="A72" s="74"/>
      <c r="B72" s="87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</row>
    <row r="73" s="64" customFormat="1" spans="1:15">
      <c r="A73" s="74"/>
      <c r="B73" s="87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</row>
    <row r="74" s="64" customFormat="1" spans="1:15">
      <c r="A74" s="74"/>
      <c r="B74" s="87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</row>
    <row r="75" s="64" customFormat="1" spans="1:15">
      <c r="A75" s="74"/>
      <c r="B75" s="87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</row>
    <row r="76" s="64" customFormat="1" spans="1:15">
      <c r="A76" s="74"/>
      <c r="B76" s="87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</row>
    <row r="77" s="64" customFormat="1" spans="1:15">
      <c r="A77" s="74"/>
      <c r="B77" s="87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="64" customFormat="1" spans="1:15">
      <c r="A78" s="74"/>
      <c r="B78" s="87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</row>
    <row r="79" s="64" customFormat="1" spans="1:15">
      <c r="A79" s="74"/>
      <c r="B79" s="87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</row>
    <row r="80" s="64" customFormat="1" spans="1:15">
      <c r="A80" s="74"/>
      <c r="B80" s="87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="64" customFormat="1" spans="1:15">
      <c r="A81" s="74"/>
      <c r="B81" s="87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</row>
    <row r="82" s="64" customFormat="1" spans="1:15">
      <c r="A82" s="74"/>
      <c r="B82" s="87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</row>
    <row r="83" s="64" customFormat="1" spans="1:15">
      <c r="A83" s="74"/>
      <c r="B83" s="87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</row>
    <row r="84" s="64" customFormat="1" spans="1:15">
      <c r="A84" s="74"/>
      <c r="B84" s="87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</row>
    <row r="85" s="64" customFormat="1" spans="1:15">
      <c r="A85" s="74"/>
      <c r="B85" s="87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</row>
    <row r="86" s="64" customFormat="1" spans="1:15">
      <c r="A86" s="74"/>
      <c r="B86" s="87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</row>
    <row r="87" s="64" customFormat="1" spans="1:15">
      <c r="A87" s="74"/>
      <c r="B87" s="87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</row>
    <row r="88" s="64" customFormat="1" spans="1:15">
      <c r="A88" s="74"/>
      <c r="B88" s="87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</row>
    <row r="89" s="64" customFormat="1" spans="1:15">
      <c r="A89" s="74"/>
      <c r="B89" s="87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</row>
    <row r="90" s="64" customFormat="1" spans="1:15">
      <c r="A90" s="74"/>
      <c r="B90" s="87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</row>
    <row r="91" s="64" customFormat="1" spans="1:15">
      <c r="A91" s="74"/>
      <c r="B91" s="87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</row>
    <row r="92" s="64" customFormat="1" spans="1:15">
      <c r="A92" s="74"/>
      <c r="B92" s="87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</row>
    <row r="93" s="64" customFormat="1" spans="1:15">
      <c r="A93" s="74"/>
      <c r="B93" s="87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</row>
    <row r="94" s="64" customFormat="1" spans="1:15">
      <c r="A94" s="74"/>
      <c r="B94" s="87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</row>
    <row r="95" s="64" customFormat="1" spans="1:15">
      <c r="A95" s="74"/>
      <c r="B95" s="87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</row>
    <row r="96" s="64" customFormat="1" spans="1:15">
      <c r="A96" s="74"/>
      <c r="B96" s="87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</row>
    <row r="97" s="64" customFormat="1" spans="1:15">
      <c r="A97" s="74"/>
      <c r="B97" s="87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</row>
  </sheetData>
  <sheetProtection password="F9CC" sheet="1" objects="1"/>
  <mergeCells count="8">
    <mergeCell ref="A1:O1"/>
    <mergeCell ref="A2:O2"/>
    <mergeCell ref="B3:H3"/>
    <mergeCell ref="I3:O3"/>
    <mergeCell ref="A18:E18"/>
    <mergeCell ref="I18:L18"/>
    <mergeCell ref="A19:O19"/>
    <mergeCell ref="A3:A4"/>
  </mergeCells>
  <printOptions horizontalCentered="1"/>
  <pageMargins left="0.751388888888889" right="0.751388888888889" top="0.668055555555556" bottom="0.511805555555556" header="0.511805555555556" footer="0.511805555555556"/>
  <pageSetup paperSize="9" scale="9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110" zoomScaleNormal="100" zoomScaleSheetLayoutView="110" workbookViewId="0">
      <selection activeCell="M22" sqref="M22"/>
    </sheetView>
  </sheetViews>
  <sheetFormatPr defaultColWidth="9" defaultRowHeight="22.5"/>
  <cols>
    <col min="1" max="1" width="5.75" style="64" customWidth="1"/>
    <col min="2" max="2" width="9.875" style="64" customWidth="1"/>
    <col min="3" max="3" width="8.375" style="64" customWidth="1"/>
    <col min="4" max="6" width="9.375" style="64" customWidth="1"/>
    <col min="7" max="7" width="10.875" style="86" customWidth="1"/>
    <col min="8" max="8" width="9.375" style="64" customWidth="1"/>
    <col min="9" max="9" width="8.125" style="64" customWidth="1"/>
    <col min="10" max="12" width="9.375" style="64" customWidth="1"/>
    <col min="13" max="13" width="10.875" style="64" customWidth="1"/>
    <col min="14" max="16384" width="9" style="64"/>
  </cols>
  <sheetData>
    <row r="1" s="64" customFormat="1" ht="26.1" customHeight="1" spans="1:13">
      <c r="A1" s="24" t="s">
        <v>100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65" customFormat="1" ht="21" customHeight="1" spans="1:13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64" customFormat="1" ht="14.25" spans="1:13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  <row r="20" spans="1:13">
      <c r="A20" s="69"/>
      <c r="B20" s="69"/>
      <c r="C20" s="69"/>
      <c r="D20" s="69"/>
      <c r="E20" s="69"/>
      <c r="F20" s="69"/>
      <c r="G20" s="70"/>
      <c r="H20" s="69"/>
      <c r="I20" s="69"/>
      <c r="J20" s="69"/>
      <c r="K20" s="69"/>
      <c r="L20" s="69"/>
      <c r="M20" s="69"/>
    </row>
  </sheetData>
  <sheetProtection password="F9CC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showZeros="0" view="pageBreakPreview" zoomScale="110" zoomScaleNormal="100" zoomScaleSheetLayoutView="110" workbookViewId="0">
      <selection activeCell="O13" sqref="O13"/>
    </sheetView>
  </sheetViews>
  <sheetFormatPr defaultColWidth="9" defaultRowHeight="22.5"/>
  <cols>
    <col min="1" max="1" width="5.75" style="64" customWidth="1"/>
    <col min="2" max="3" width="10" style="74" customWidth="1"/>
    <col min="4" max="4" width="10.25" style="74" customWidth="1"/>
    <col min="5" max="6" width="10" style="74" customWidth="1"/>
    <col min="7" max="7" width="14" style="75" customWidth="1"/>
    <col min="8" max="12" width="10" style="74" customWidth="1"/>
    <col min="13" max="13" width="12.125" style="74" customWidth="1"/>
    <col min="14" max="16384" width="9" style="64"/>
  </cols>
  <sheetData>
    <row r="1" ht="26.1" customHeight="1" spans="1:13">
      <c r="A1" s="24" t="s">
        <v>101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65" customFormat="1" ht="21" customHeight="1" spans="1:13">
      <c r="A2" s="67" t="s">
        <v>20</v>
      </c>
      <c r="B2" s="6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="72" customFormat="1" ht="27" customHeight="1" spans="1:13">
      <c r="A3" s="77" t="s">
        <v>21</v>
      </c>
      <c r="B3" s="78" t="s">
        <v>4</v>
      </c>
      <c r="C3" s="78"/>
      <c r="D3" s="78"/>
      <c r="E3" s="78"/>
      <c r="F3" s="78"/>
      <c r="G3" s="78"/>
      <c r="H3" s="78" t="s">
        <v>5</v>
      </c>
      <c r="I3" s="78"/>
      <c r="J3" s="78"/>
      <c r="K3" s="78"/>
      <c r="L3" s="78"/>
      <c r="M3" s="78"/>
    </row>
    <row r="4" s="73" customFormat="1" ht="51.95" customHeight="1" spans="1:13">
      <c r="A4" s="77"/>
      <c r="B4" s="77" t="s">
        <v>66</v>
      </c>
      <c r="C4" s="77" t="s">
        <v>39</v>
      </c>
      <c r="D4" s="77" t="s">
        <v>40</v>
      </c>
      <c r="E4" s="77" t="s">
        <v>70</v>
      </c>
      <c r="F4" s="77" t="s">
        <v>102</v>
      </c>
      <c r="G4" s="77" t="s">
        <v>103</v>
      </c>
      <c r="H4" s="77" t="s">
        <v>66</v>
      </c>
      <c r="I4" s="77" t="s">
        <v>39</v>
      </c>
      <c r="J4" s="77" t="s">
        <v>40</v>
      </c>
      <c r="K4" s="77" t="s">
        <v>70</v>
      </c>
      <c r="L4" s="77" t="s">
        <v>102</v>
      </c>
      <c r="M4" s="77" t="s">
        <v>103</v>
      </c>
    </row>
    <row r="5" s="74" customFormat="1" ht="33" customHeight="1" spans="1:13">
      <c r="A5" s="79">
        <v>1</v>
      </c>
      <c r="B5" s="77" t="s">
        <v>104</v>
      </c>
      <c r="C5" s="80"/>
      <c r="D5" s="80"/>
      <c r="E5" s="81"/>
      <c r="F5" s="81"/>
      <c r="G5" s="79">
        <f t="shared" ref="G5:G14" si="0">ROUND(F5+E5,0)</f>
        <v>0</v>
      </c>
      <c r="H5" s="77" t="s">
        <v>104</v>
      </c>
      <c r="I5" s="16"/>
      <c r="J5" s="16"/>
      <c r="K5" s="16"/>
      <c r="L5" s="16"/>
      <c r="M5" s="79">
        <f t="shared" ref="M5:M14" si="1">ROUND(L5+K5,0)</f>
        <v>0</v>
      </c>
    </row>
    <row r="6" s="74" customFormat="1" ht="33" customHeight="1" spans="1:13">
      <c r="A6" s="79">
        <v>2</v>
      </c>
      <c r="B6" s="77" t="s">
        <v>105</v>
      </c>
      <c r="C6" s="81"/>
      <c r="D6" s="80"/>
      <c r="E6" s="81"/>
      <c r="F6" s="81"/>
      <c r="G6" s="79">
        <f t="shared" si="0"/>
        <v>0</v>
      </c>
      <c r="H6" s="77" t="s">
        <v>105</v>
      </c>
      <c r="I6" s="16"/>
      <c r="J6" s="16"/>
      <c r="K6" s="16"/>
      <c r="L6" s="16"/>
      <c r="M6" s="79">
        <f t="shared" si="1"/>
        <v>0</v>
      </c>
    </row>
    <row r="7" s="74" customFormat="1" ht="33" customHeight="1" spans="1:13">
      <c r="A7" s="79">
        <v>3</v>
      </c>
      <c r="B7" s="77" t="s">
        <v>106</v>
      </c>
      <c r="C7" s="81"/>
      <c r="D7" s="80"/>
      <c r="E7" s="81"/>
      <c r="F7" s="81"/>
      <c r="G7" s="79">
        <f t="shared" si="0"/>
        <v>0</v>
      </c>
      <c r="H7" s="77" t="s">
        <v>106</v>
      </c>
      <c r="I7" s="16"/>
      <c r="J7" s="16"/>
      <c r="K7" s="16"/>
      <c r="L7" s="16"/>
      <c r="M7" s="79">
        <f t="shared" si="1"/>
        <v>0</v>
      </c>
    </row>
    <row r="8" s="74" customFormat="1" ht="33" customHeight="1" spans="1:13">
      <c r="A8" s="79">
        <v>4</v>
      </c>
      <c r="B8" s="77" t="s">
        <v>107</v>
      </c>
      <c r="C8" s="81"/>
      <c r="D8" s="80"/>
      <c r="E8" s="81"/>
      <c r="F8" s="81"/>
      <c r="G8" s="79">
        <f t="shared" si="0"/>
        <v>0</v>
      </c>
      <c r="H8" s="77" t="s">
        <v>107</v>
      </c>
      <c r="I8" s="16"/>
      <c r="J8" s="16"/>
      <c r="K8" s="16"/>
      <c r="L8" s="16"/>
      <c r="M8" s="79">
        <f t="shared" si="1"/>
        <v>0</v>
      </c>
    </row>
    <row r="9" s="74" customFormat="1" ht="33" customHeight="1" spans="1:13">
      <c r="A9" s="79">
        <v>5</v>
      </c>
      <c r="B9" s="77" t="s">
        <v>108</v>
      </c>
      <c r="C9" s="81"/>
      <c r="D9" s="80"/>
      <c r="E9" s="81"/>
      <c r="F9" s="81"/>
      <c r="G9" s="79">
        <f t="shared" si="0"/>
        <v>0</v>
      </c>
      <c r="H9" s="77" t="s">
        <v>108</v>
      </c>
      <c r="I9" s="16"/>
      <c r="J9" s="16"/>
      <c r="K9" s="16"/>
      <c r="L9" s="16"/>
      <c r="M9" s="79">
        <f t="shared" si="1"/>
        <v>0</v>
      </c>
    </row>
    <row r="10" s="74" customFormat="1" ht="33" customHeight="1" spans="1:13">
      <c r="A10" s="79">
        <v>6</v>
      </c>
      <c r="B10" s="77" t="s">
        <v>109</v>
      </c>
      <c r="C10" s="81"/>
      <c r="D10" s="80"/>
      <c r="E10" s="81"/>
      <c r="F10" s="81"/>
      <c r="G10" s="79">
        <f t="shared" si="0"/>
        <v>0</v>
      </c>
      <c r="H10" s="77" t="s">
        <v>109</v>
      </c>
      <c r="I10" s="16"/>
      <c r="J10" s="16"/>
      <c r="K10" s="16"/>
      <c r="L10" s="16"/>
      <c r="M10" s="79">
        <f t="shared" si="1"/>
        <v>0</v>
      </c>
    </row>
    <row r="11" s="74" customFormat="1" ht="33" customHeight="1" spans="1:13">
      <c r="A11" s="79">
        <v>7</v>
      </c>
      <c r="B11" s="77" t="s">
        <v>110</v>
      </c>
      <c r="C11" s="81"/>
      <c r="D11" s="80"/>
      <c r="E11" s="81"/>
      <c r="F11" s="81"/>
      <c r="G11" s="79">
        <f t="shared" si="0"/>
        <v>0</v>
      </c>
      <c r="H11" s="77" t="s">
        <v>110</v>
      </c>
      <c r="I11" s="16"/>
      <c r="J11" s="16"/>
      <c r="K11" s="16"/>
      <c r="L11" s="16"/>
      <c r="M11" s="79">
        <f t="shared" si="1"/>
        <v>0</v>
      </c>
    </row>
    <row r="12" s="74" customFormat="1" ht="33" customHeight="1" spans="1:13">
      <c r="A12" s="79">
        <v>8</v>
      </c>
      <c r="B12" s="77" t="s">
        <v>111</v>
      </c>
      <c r="C12" s="81"/>
      <c r="D12" s="80"/>
      <c r="E12" s="81"/>
      <c r="F12" s="81"/>
      <c r="G12" s="79">
        <f t="shared" si="0"/>
        <v>0</v>
      </c>
      <c r="H12" s="77" t="s">
        <v>111</v>
      </c>
      <c r="I12" s="16"/>
      <c r="J12" s="16"/>
      <c r="K12" s="16"/>
      <c r="L12" s="16"/>
      <c r="M12" s="79">
        <f t="shared" si="1"/>
        <v>0</v>
      </c>
    </row>
    <row r="13" s="74" customFormat="1" ht="33" customHeight="1" spans="1:14">
      <c r="A13" s="79">
        <v>9</v>
      </c>
      <c r="B13" s="77" t="s">
        <v>112</v>
      </c>
      <c r="C13" s="81"/>
      <c r="D13" s="80"/>
      <c r="E13" s="81"/>
      <c r="F13" s="81"/>
      <c r="G13" s="79">
        <f t="shared" si="0"/>
        <v>0</v>
      </c>
      <c r="H13" s="77" t="s">
        <v>112</v>
      </c>
      <c r="I13" s="81"/>
      <c r="J13" s="80"/>
      <c r="K13" s="80"/>
      <c r="L13" s="80"/>
      <c r="M13" s="79">
        <f t="shared" si="1"/>
        <v>0</v>
      </c>
      <c r="N13" s="74">
        <f>D13*0.8</f>
        <v>0</v>
      </c>
    </row>
    <row r="14" s="74" customFormat="1" ht="33" customHeight="1" spans="1:13">
      <c r="A14" s="79">
        <v>10</v>
      </c>
      <c r="B14" s="77" t="s">
        <v>113</v>
      </c>
      <c r="C14" s="81"/>
      <c r="D14" s="16"/>
      <c r="E14" s="81"/>
      <c r="F14" s="81"/>
      <c r="G14" s="79">
        <f t="shared" si="0"/>
        <v>0</v>
      </c>
      <c r="H14" s="77" t="s">
        <v>113</v>
      </c>
      <c r="I14" s="81"/>
      <c r="J14" s="80"/>
      <c r="K14" s="80"/>
      <c r="L14" s="80"/>
      <c r="M14" s="79">
        <f t="shared" si="1"/>
        <v>0</v>
      </c>
    </row>
    <row r="15" s="74" customFormat="1" ht="33" customHeight="1" spans="1:13">
      <c r="A15" s="82" t="s">
        <v>61</v>
      </c>
      <c r="B15" s="83"/>
      <c r="C15" s="83"/>
      <c r="D15" s="84"/>
      <c r="E15" s="79">
        <f>SUM(E5:E14,0)</f>
        <v>0</v>
      </c>
      <c r="F15" s="79">
        <f>SUM(F5:F14,0)</f>
        <v>0</v>
      </c>
      <c r="G15" s="79">
        <f>SUM(G5:G14,0)</f>
        <v>0</v>
      </c>
      <c r="H15" s="82" t="s">
        <v>61</v>
      </c>
      <c r="I15" s="83"/>
      <c r="J15" s="84"/>
      <c r="K15" s="79">
        <f t="shared" ref="K15:M15" si="2">SUM(K5:K14)</f>
        <v>0</v>
      </c>
      <c r="L15" s="79">
        <f t="shared" si="2"/>
        <v>0</v>
      </c>
      <c r="M15" s="79">
        <f t="shared" si="2"/>
        <v>0</v>
      </c>
    </row>
    <row r="16" ht="13.5" spans="7:7">
      <c r="G16" s="85"/>
    </row>
  </sheetData>
  <sheetProtection password="F9CC" sheet="1" objects="1"/>
  <mergeCells count="7">
    <mergeCell ref="A1:M1"/>
    <mergeCell ref="A2:M2"/>
    <mergeCell ref="B3:G3"/>
    <mergeCell ref="H3:M3"/>
    <mergeCell ref="A15:D15"/>
    <mergeCell ref="H15:J15"/>
    <mergeCell ref="A3:A4"/>
  </mergeCells>
  <printOptions horizontalCentered="1"/>
  <pageMargins left="0.751388888888889" right="0.751388888888889" top="0.707638888888889" bottom="0.629166666666667" header="0.511805555555556" footer="0.51180555555555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110" zoomScaleNormal="100" zoomScaleSheetLayoutView="110" workbookViewId="0">
      <selection activeCell="O19" sqref="O19"/>
    </sheetView>
  </sheetViews>
  <sheetFormatPr defaultColWidth="9" defaultRowHeight="22.5"/>
  <cols>
    <col min="1" max="1" width="5.75" style="4" customWidth="1"/>
    <col min="2" max="2" width="9.875" style="4" customWidth="1"/>
    <col min="3" max="3" width="8.375" style="4" customWidth="1"/>
    <col min="4" max="6" width="9.375" style="4" customWidth="1"/>
    <col min="7" max="7" width="10.875" style="66" customWidth="1"/>
    <col min="8" max="8" width="9.375" style="4" customWidth="1"/>
    <col min="9" max="9" width="8.125" style="4" customWidth="1"/>
    <col min="10" max="12" width="9.375" style="4" customWidth="1"/>
    <col min="13" max="13" width="10.875" style="4" customWidth="1"/>
    <col min="14" max="16384" width="9" style="4"/>
  </cols>
  <sheetData>
    <row r="1" s="64" customFormat="1" ht="26.1" customHeight="1" spans="1:13">
      <c r="A1" s="24" t="s">
        <v>114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65" customFormat="1" ht="21" customHeight="1" spans="1:13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64" customFormat="1" ht="14.25" spans="1:13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  <row r="20" spans="1:13">
      <c r="A20" s="69"/>
      <c r="B20" s="69"/>
      <c r="C20" s="69"/>
      <c r="D20" s="69"/>
      <c r="E20" s="69"/>
      <c r="F20" s="69"/>
      <c r="G20" s="70"/>
      <c r="H20" s="69"/>
      <c r="I20" s="69"/>
      <c r="J20" s="69"/>
      <c r="K20" s="69"/>
      <c r="L20" s="69"/>
      <c r="M20" s="69"/>
    </row>
  </sheetData>
  <sheetProtection password="F9CC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2"/>
  <sheetViews>
    <sheetView showZeros="0" view="pageBreakPreview" zoomScale="110" zoomScaleNormal="100" zoomScaleSheetLayoutView="110" workbookViewId="0">
      <selection activeCell="M19" sqref="M19"/>
    </sheetView>
  </sheetViews>
  <sheetFormatPr defaultColWidth="9" defaultRowHeight="14.25"/>
  <cols>
    <col min="1" max="1" width="25.25" style="4" customWidth="1"/>
    <col min="2" max="12" width="9.75" style="4" customWidth="1"/>
    <col min="13" max="13" width="5.5" style="4" customWidth="1"/>
    <col min="14" max="14" width="4.625" style="4" customWidth="1"/>
    <col min="15" max="16383" width="9" style="4"/>
  </cols>
  <sheetData>
    <row r="1" s="4" customFormat="1" ht="32.1" customHeight="1" spans="1:12">
      <c r="A1" s="5" t="s">
        <v>115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18.95" customHeight="1" spans="1:1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1" customFormat="1" ht="18.95" customHeight="1" spans="1:12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="2" customFormat="1" ht="24" customHeight="1" spans="1:28">
      <c r="A4" s="51" t="s">
        <v>116</v>
      </c>
      <c r="B4" s="52" t="s">
        <v>117</v>
      </c>
      <c r="C4" s="53" t="s">
        <v>118</v>
      </c>
      <c r="D4" s="52"/>
      <c r="E4" s="52"/>
      <c r="F4" s="52"/>
      <c r="G4" s="53" t="s">
        <v>119</v>
      </c>
      <c r="H4" s="52"/>
      <c r="I4" s="52"/>
      <c r="J4" s="52"/>
      <c r="K4" s="59" t="s">
        <v>120</v>
      </c>
      <c r="L4" s="60" t="s">
        <v>121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="2" customFormat="1" ht="24" customHeight="1" spans="1:12">
      <c r="A5" s="54"/>
      <c r="B5" s="55" t="s">
        <v>122</v>
      </c>
      <c r="C5" s="55" t="s">
        <v>123</v>
      </c>
      <c r="D5" s="55" t="s">
        <v>124</v>
      </c>
      <c r="E5" s="55" t="s">
        <v>125</v>
      </c>
      <c r="F5" s="55" t="s">
        <v>122</v>
      </c>
      <c r="G5" s="55" t="s">
        <v>123</v>
      </c>
      <c r="H5" s="55" t="s">
        <v>124</v>
      </c>
      <c r="I5" s="55" t="s">
        <v>125</v>
      </c>
      <c r="J5" s="55" t="s">
        <v>122</v>
      </c>
      <c r="K5" s="61"/>
      <c r="L5" s="62"/>
    </row>
    <row r="6" s="2" customFormat="1" ht="33" customHeight="1" spans="1:12">
      <c r="A6" s="15" t="s">
        <v>126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55">
        <f>ROUND(SUM(B6:K6),1)</f>
        <v>0</v>
      </c>
    </row>
    <row r="7" s="2" customFormat="1" ht="33" customHeight="1" spans="1:12">
      <c r="A7" s="15" t="s">
        <v>127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55">
        <f t="shared" ref="L7:L11" si="0">ROUND(SUM(B7:K7),1)</f>
        <v>0</v>
      </c>
    </row>
    <row r="8" s="2" customFormat="1" ht="33" customHeight="1" spans="1:12">
      <c r="A8" s="15" t="s">
        <v>128</v>
      </c>
      <c r="B8" s="56"/>
      <c r="C8" s="56"/>
      <c r="D8" s="56"/>
      <c r="E8" s="56"/>
      <c r="F8" s="56"/>
      <c r="G8" s="56"/>
      <c r="H8" s="56"/>
      <c r="I8" s="56"/>
      <c r="J8" s="56"/>
      <c r="K8" s="63"/>
      <c r="L8" s="55">
        <f t="shared" si="0"/>
        <v>0</v>
      </c>
    </row>
    <row r="9" s="2" customFormat="1" ht="33" customHeight="1" spans="1:12">
      <c r="A9" s="15" t="s">
        <v>129</v>
      </c>
      <c r="B9" s="56"/>
      <c r="C9" s="56"/>
      <c r="D9" s="56"/>
      <c r="E9" s="56"/>
      <c r="F9" s="56"/>
      <c r="G9" s="56"/>
      <c r="H9" s="56"/>
      <c r="I9" s="56"/>
      <c r="J9" s="56"/>
      <c r="K9" s="63"/>
      <c r="L9" s="55">
        <f t="shared" si="0"/>
        <v>0</v>
      </c>
    </row>
    <row r="10" s="2" customFormat="1" ht="33" customHeight="1" spans="1:12">
      <c r="A10" s="15" t="s">
        <v>130</v>
      </c>
      <c r="B10" s="56"/>
      <c r="C10" s="56"/>
      <c r="D10" s="56"/>
      <c r="E10" s="56"/>
      <c r="F10" s="56"/>
      <c r="G10" s="56"/>
      <c r="H10" s="56"/>
      <c r="I10" s="56"/>
      <c r="J10" s="56"/>
      <c r="K10" s="63"/>
      <c r="L10" s="55">
        <f t="shared" si="0"/>
        <v>0</v>
      </c>
    </row>
    <row r="11" s="4" customFormat="1" ht="33" customHeight="1" spans="1:12">
      <c r="A11" s="15" t="s">
        <v>121</v>
      </c>
      <c r="B11" s="57">
        <f t="shared" ref="B11:K11" si="1">ROUND(SUM(B6:B10),1)</f>
        <v>0</v>
      </c>
      <c r="C11" s="57">
        <f t="shared" si="1"/>
        <v>0</v>
      </c>
      <c r="D11" s="57">
        <f t="shared" si="1"/>
        <v>0</v>
      </c>
      <c r="E11" s="57">
        <f t="shared" si="1"/>
        <v>0</v>
      </c>
      <c r="F11" s="57"/>
      <c r="G11" s="57"/>
      <c r="H11" s="57"/>
      <c r="I11" s="57"/>
      <c r="J11" s="57"/>
      <c r="K11" s="57">
        <f t="shared" si="1"/>
        <v>0</v>
      </c>
      <c r="L11" s="55">
        <f t="shared" si="0"/>
        <v>0</v>
      </c>
    </row>
    <row r="12" s="4" customFormat="1" ht="57" customHeight="1" spans="1:12">
      <c r="A12" s="58" t="s">
        <v>131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</sheetData>
  <sheetProtection password="F9CC" sheet="1" objects="1"/>
  <mergeCells count="9">
    <mergeCell ref="A1:L1"/>
    <mergeCell ref="A2:L2"/>
    <mergeCell ref="A3:L3"/>
    <mergeCell ref="C4:F4"/>
    <mergeCell ref="G4:J4"/>
    <mergeCell ref="A12:L12"/>
    <mergeCell ref="A4:A5"/>
    <mergeCell ref="K4:K5"/>
    <mergeCell ref="L4:L5"/>
  </mergeCells>
  <printOptions horizontalCentered="1"/>
  <pageMargins left="0.700694444444445" right="0.700694444444445" top="0.751388888888889" bottom="0.751388888888889" header="0.297916666666667" footer="0.297916666666667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S31"/>
  <sheetViews>
    <sheetView view="pageBreakPreview" zoomScale="110" zoomScaleNormal="100" zoomScaleSheetLayoutView="110" workbookViewId="0">
      <selection activeCell="AF25" sqref="AF25"/>
    </sheetView>
  </sheetViews>
  <sheetFormatPr defaultColWidth="9" defaultRowHeight="12"/>
  <cols>
    <col min="1" max="1" width="6.125" style="23" customWidth="1"/>
    <col min="2" max="2" width="21.75" style="23" customWidth="1"/>
    <col min="3" max="3" width="7.375" style="23" customWidth="1"/>
    <col min="4" max="27" width="4.25" style="23" customWidth="1"/>
    <col min="28" max="29" width="5.625" style="23" customWidth="1"/>
    <col min="30" max="30" width="5.5" style="23" customWidth="1"/>
    <col min="31" max="31" width="4.625" style="23" customWidth="1"/>
    <col min="32" max="16384" width="9" style="23"/>
  </cols>
  <sheetData>
    <row r="1" ht="21.95" customHeight="1" spans="1:45">
      <c r="A1" s="24" t="s">
        <v>132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</row>
    <row r="2" s="18" customFormat="1" ht="18" customHeight="1" spans="1:4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</row>
    <row r="3" s="18" customFormat="1" ht="20.1" customHeight="1" spans="1:45">
      <c r="A3" s="26" t="s">
        <v>21</v>
      </c>
      <c r="B3" s="27" t="s">
        <v>22</v>
      </c>
      <c r="C3" s="26" t="s">
        <v>133</v>
      </c>
      <c r="D3" s="27" t="s">
        <v>134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6" t="s">
        <v>121</v>
      </c>
      <c r="AC3" s="27" t="s">
        <v>135</v>
      </c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="18" customFormat="1" ht="18.95" customHeight="1" spans="1:29">
      <c r="A4" s="26"/>
      <c r="B4" s="28"/>
      <c r="C4" s="26"/>
      <c r="D4" s="29">
        <v>1</v>
      </c>
      <c r="E4" s="29">
        <v>2</v>
      </c>
      <c r="F4" s="29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29">
        <v>9</v>
      </c>
      <c r="M4" s="29">
        <v>10</v>
      </c>
      <c r="N4" s="29">
        <v>11</v>
      </c>
      <c r="O4" s="29">
        <v>12</v>
      </c>
      <c r="P4" s="29">
        <v>13</v>
      </c>
      <c r="Q4" s="29">
        <v>14</v>
      </c>
      <c r="R4" s="29">
        <v>15</v>
      </c>
      <c r="S4" s="29">
        <v>16</v>
      </c>
      <c r="T4" s="29">
        <v>17</v>
      </c>
      <c r="U4" s="29">
        <v>18</v>
      </c>
      <c r="V4" s="29">
        <v>19</v>
      </c>
      <c r="W4" s="29">
        <v>20</v>
      </c>
      <c r="X4" s="29">
        <v>21</v>
      </c>
      <c r="Y4" s="29">
        <v>22</v>
      </c>
      <c r="Z4" s="29">
        <v>23</v>
      </c>
      <c r="AA4" s="29">
        <v>24</v>
      </c>
      <c r="AB4" s="26"/>
      <c r="AC4" s="27"/>
    </row>
    <row r="5" s="19" customFormat="1" ht="15.95" customHeight="1" spans="1:29">
      <c r="A5" s="30">
        <v>1</v>
      </c>
      <c r="B5" s="31" t="s">
        <v>136</v>
      </c>
      <c r="C5" s="32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46">
        <f>C5</f>
        <v>0</v>
      </c>
      <c r="AC5" s="47"/>
    </row>
    <row r="6" s="19" customFormat="1" ht="15.95" customHeight="1" spans="1:29">
      <c r="A6" s="30">
        <v>2</v>
      </c>
      <c r="B6" s="31" t="s">
        <v>137</v>
      </c>
      <c r="C6" s="3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46">
        <f t="shared" ref="AB6:AB24" si="0">C6</f>
        <v>0</v>
      </c>
      <c r="AC6" s="47"/>
    </row>
    <row r="7" s="19" customFormat="1" ht="15.95" customHeight="1" spans="1:29">
      <c r="A7" s="30">
        <v>3</v>
      </c>
      <c r="B7" s="31" t="s">
        <v>138</v>
      </c>
      <c r="C7" s="3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46">
        <f t="shared" ref="AB7" si="1">C7</f>
        <v>0</v>
      </c>
      <c r="AC7" s="47"/>
    </row>
    <row r="8" s="19" customFormat="1" ht="15.95" customHeight="1" spans="1:29">
      <c r="A8" s="30">
        <v>4</v>
      </c>
      <c r="B8" s="33" t="s">
        <v>139</v>
      </c>
      <c r="C8" s="3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46">
        <f t="shared" si="0"/>
        <v>0</v>
      </c>
      <c r="AC8" s="47"/>
    </row>
    <row r="9" s="19" customFormat="1" ht="15.95" customHeight="1" spans="1:29">
      <c r="A9" s="30">
        <v>5</v>
      </c>
      <c r="B9" s="34" t="s">
        <v>140</v>
      </c>
      <c r="C9" s="32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46">
        <f t="shared" si="0"/>
        <v>0</v>
      </c>
      <c r="AC9" s="47"/>
    </row>
    <row r="10" s="20" customFormat="1" ht="15.95" customHeight="1" spans="1:29">
      <c r="A10" s="30">
        <v>6</v>
      </c>
      <c r="B10" s="35" t="s">
        <v>141</v>
      </c>
      <c r="C10" s="32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46">
        <f t="shared" si="0"/>
        <v>0</v>
      </c>
      <c r="AC10" s="47"/>
    </row>
    <row r="11" s="19" customFormat="1" ht="15.95" customHeight="1" spans="1:29">
      <c r="A11" s="30">
        <v>7</v>
      </c>
      <c r="B11" s="31" t="s">
        <v>142</v>
      </c>
      <c r="C11" s="32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6">
        <f t="shared" si="0"/>
        <v>0</v>
      </c>
      <c r="AC11" s="47"/>
    </row>
    <row r="12" s="19" customFormat="1" ht="15.95" customHeight="1" spans="1:29">
      <c r="A12" s="30">
        <v>8</v>
      </c>
      <c r="B12" s="35" t="s">
        <v>143</v>
      </c>
      <c r="C12" s="32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46">
        <f t="shared" si="0"/>
        <v>0</v>
      </c>
      <c r="AC12" s="47"/>
    </row>
    <row r="13" s="19" customFormat="1" ht="15.95" customHeight="1" spans="1:29">
      <c r="A13" s="30">
        <v>9</v>
      </c>
      <c r="B13" s="35" t="s">
        <v>144</v>
      </c>
      <c r="C13" s="3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46">
        <f t="shared" ref="AB13" si="2">C13</f>
        <v>0</v>
      </c>
      <c r="AC13" s="47"/>
    </row>
    <row r="14" s="19" customFormat="1" ht="15.95" customHeight="1" spans="1:29">
      <c r="A14" s="30">
        <v>10</v>
      </c>
      <c r="B14" s="35" t="s">
        <v>145</v>
      </c>
      <c r="C14" s="3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46">
        <f t="shared" ref="AB14:AB15" si="3">C14</f>
        <v>0</v>
      </c>
      <c r="AC14" s="47"/>
    </row>
    <row r="15" s="19" customFormat="1" ht="15.95" customHeight="1" spans="1:29">
      <c r="A15" s="30">
        <v>11</v>
      </c>
      <c r="B15" s="35" t="s">
        <v>146</v>
      </c>
      <c r="C15" s="3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46">
        <f t="shared" si="3"/>
        <v>0</v>
      </c>
      <c r="AC15" s="47"/>
    </row>
    <row r="16" s="19" customFormat="1" ht="15.95" customHeight="1" spans="1:29">
      <c r="A16" s="30">
        <v>12</v>
      </c>
      <c r="B16" s="31" t="s">
        <v>147</v>
      </c>
      <c r="C16" s="3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46">
        <f t="shared" si="0"/>
        <v>0</v>
      </c>
      <c r="AC16" s="47"/>
    </row>
    <row r="17" s="19" customFormat="1" ht="15.95" customHeight="1" spans="1:29">
      <c r="A17" s="30">
        <v>13</v>
      </c>
      <c r="B17" s="31" t="s">
        <v>148</v>
      </c>
      <c r="C17" s="3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46">
        <f t="shared" si="0"/>
        <v>0</v>
      </c>
      <c r="AC17" s="47"/>
    </row>
    <row r="18" s="19" customFormat="1" ht="15.95" customHeight="1" spans="1:29">
      <c r="A18" s="30">
        <v>14</v>
      </c>
      <c r="B18" s="31" t="s">
        <v>149</v>
      </c>
      <c r="C18" s="3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46">
        <f t="shared" si="0"/>
        <v>0</v>
      </c>
      <c r="AC18" s="47"/>
    </row>
    <row r="19" s="19" customFormat="1" ht="15.95" customHeight="1" spans="1:29">
      <c r="A19" s="30">
        <v>15</v>
      </c>
      <c r="B19" s="31" t="s">
        <v>149</v>
      </c>
      <c r="C19" s="32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46">
        <f t="shared" si="0"/>
        <v>0</v>
      </c>
      <c r="AC19" s="47"/>
    </row>
    <row r="20" s="19" customFormat="1" ht="15.95" customHeight="1" spans="1:29">
      <c r="A20" s="30">
        <v>16</v>
      </c>
      <c r="B20" s="31" t="s">
        <v>149</v>
      </c>
      <c r="C20" s="32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46">
        <f t="shared" si="0"/>
        <v>0</v>
      </c>
      <c r="AC20" s="47"/>
    </row>
    <row r="21" s="19" customFormat="1" ht="15.95" customHeight="1" spans="1:29">
      <c r="A21" s="30">
        <v>17</v>
      </c>
      <c r="B21" s="31" t="s">
        <v>149</v>
      </c>
      <c r="C21" s="32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46">
        <f t="shared" si="0"/>
        <v>0</v>
      </c>
      <c r="AC21" s="47"/>
    </row>
    <row r="22" s="19" customFormat="1" ht="15.95" customHeight="1" spans="1:29">
      <c r="A22" s="30">
        <v>18</v>
      </c>
      <c r="B22" s="31" t="s">
        <v>149</v>
      </c>
      <c r="C22" s="32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46">
        <f t="shared" si="0"/>
        <v>0</v>
      </c>
      <c r="AC22" s="47"/>
    </row>
    <row r="23" s="19" customFormat="1" ht="15.95" customHeight="1" spans="1:29">
      <c r="A23" s="30">
        <v>19</v>
      </c>
      <c r="B23" s="31" t="s">
        <v>31</v>
      </c>
      <c r="C23" s="32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46">
        <f t="shared" ref="AB23" si="4">C23</f>
        <v>0</v>
      </c>
      <c r="AC23" s="47"/>
    </row>
    <row r="24" s="19" customFormat="1" ht="15.95" customHeight="1" spans="1:29">
      <c r="A24" s="30">
        <v>20</v>
      </c>
      <c r="B24" s="31" t="s">
        <v>31</v>
      </c>
      <c r="C24" s="32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46">
        <f t="shared" si="0"/>
        <v>0</v>
      </c>
      <c r="AC24" s="47"/>
    </row>
    <row r="25" s="21" customFormat="1" ht="27" customHeight="1" spans="1:29">
      <c r="A25" s="36" t="s">
        <v>150</v>
      </c>
      <c r="B25" s="37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8">
        <f>SUM(AB5:AB24)</f>
        <v>0</v>
      </c>
      <c r="AC25" s="49"/>
    </row>
    <row r="26" s="21" customFormat="1" ht="15.95" customHeight="1" spans="1:29">
      <c r="A26" s="40" t="s">
        <v>151</v>
      </c>
      <c r="B26" s="41" t="s">
        <v>152</v>
      </c>
      <c r="C26" s="41"/>
      <c r="D26" s="41"/>
      <c r="E26" s="41"/>
      <c r="F26" s="42">
        <f>AB5</f>
        <v>0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="21" customFormat="1" ht="15.95" customHeight="1" spans="1:29">
      <c r="A27" s="40"/>
      <c r="B27" s="41" t="s">
        <v>153</v>
      </c>
      <c r="C27" s="41"/>
      <c r="D27" s="41"/>
      <c r="E27" s="41"/>
      <c r="F27" s="42">
        <f>SUM(AB6:AB8)</f>
        <v>0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="21" customFormat="1" ht="15.95" customHeight="1" spans="1:29">
      <c r="A28" s="40"/>
      <c r="B28" s="42" t="s">
        <v>154</v>
      </c>
      <c r="C28" s="42"/>
      <c r="D28" s="42"/>
      <c r="E28" s="42"/>
      <c r="F28" s="42">
        <f>SUM(AB9:AB17)</f>
        <v>0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="21" customFormat="1" ht="15.95" customHeight="1" spans="1:29">
      <c r="A29" s="40"/>
      <c r="B29" s="42" t="s">
        <v>155</v>
      </c>
      <c r="C29" s="42"/>
      <c r="D29" s="42"/>
      <c r="E29" s="42"/>
      <c r="F29" s="42">
        <f>SUM(AB18:AB22)</f>
        <v>0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="21" customFormat="1" ht="15.95" customHeight="1" spans="1:29">
      <c r="A30" s="40"/>
      <c r="B30" s="42" t="s">
        <v>156</v>
      </c>
      <c r="C30" s="42"/>
      <c r="D30" s="42"/>
      <c r="E30" s="42"/>
      <c r="F30" s="42">
        <f>SUM(AB23:AB24)</f>
        <v>0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="22" customFormat="1" ht="43" customHeight="1" spans="1:29">
      <c r="A31" s="43" t="s">
        <v>157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</sheetData>
  <sheetProtection password="F9CC" sheet="1" objects="1"/>
  <mergeCells count="21">
    <mergeCell ref="A1:AC1"/>
    <mergeCell ref="A2:AC2"/>
    <mergeCell ref="D3:AA3"/>
    <mergeCell ref="A25:C25"/>
    <mergeCell ref="B26:E26"/>
    <mergeCell ref="F26:AB26"/>
    <mergeCell ref="B27:E27"/>
    <mergeCell ref="F27:AB27"/>
    <mergeCell ref="B28:E28"/>
    <mergeCell ref="F28:AB28"/>
    <mergeCell ref="B29:E29"/>
    <mergeCell ref="F29:AB29"/>
    <mergeCell ref="B30:E30"/>
    <mergeCell ref="F30:AB30"/>
    <mergeCell ref="A31:AC31"/>
    <mergeCell ref="A3:A4"/>
    <mergeCell ref="A26:A30"/>
    <mergeCell ref="B3:B4"/>
    <mergeCell ref="C3:C4"/>
    <mergeCell ref="AB3:AB4"/>
    <mergeCell ref="AC3:AC4"/>
  </mergeCells>
  <printOptions horizontalCentered="1"/>
  <pageMargins left="0.393055555555556" right="0.432638888888889" top="0.668055555555556" bottom="0.393055555555556" header="0.313888888888889" footer="0.313888888888889"/>
  <pageSetup paperSize="9" scale="93" orientation="landscape"/>
  <headerFooter/>
  <rowBreaks count="2" manualBreakCount="2">
    <brk id="31" max="16383" man="1"/>
    <brk id="3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"/>
  <sheetViews>
    <sheetView view="pageBreakPreview" zoomScaleNormal="115" zoomScaleSheetLayoutView="100" workbookViewId="0">
      <selection activeCell="N20" sqref="N20"/>
    </sheetView>
  </sheetViews>
  <sheetFormatPr defaultColWidth="9" defaultRowHeight="14.25"/>
  <cols>
    <col min="1" max="6" width="14.75" style="4" customWidth="1"/>
    <col min="7" max="7" width="5.5" style="4" customWidth="1"/>
    <col min="8" max="8" width="4.625" style="4" customWidth="1"/>
    <col min="9" max="16384" width="9" style="4"/>
  </cols>
  <sheetData>
    <row r="1" ht="42" customHeight="1" spans="1:6">
      <c r="A1" s="5" t="s">
        <v>158</v>
      </c>
      <c r="B1" s="5"/>
      <c r="C1" s="5"/>
      <c r="D1" s="5"/>
      <c r="E1" s="5"/>
      <c r="F1" s="5"/>
    </row>
    <row r="2" s="1" customFormat="1" ht="24" customHeight="1" spans="1:6">
      <c r="A2" s="6" t="s">
        <v>20</v>
      </c>
      <c r="B2" s="6"/>
      <c r="C2" s="6"/>
      <c r="D2" s="6"/>
      <c r="E2" s="6"/>
      <c r="F2" s="6"/>
    </row>
    <row r="3" s="2" customFormat="1" ht="20.1" customHeight="1" spans="1:22">
      <c r="A3" s="7" t="s">
        <v>159</v>
      </c>
      <c r="B3" s="7" t="s">
        <v>160</v>
      </c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="2" customFormat="1" ht="20.1" customHeight="1" spans="1:6">
      <c r="A4" s="9"/>
      <c r="B4" s="10" t="s">
        <v>161</v>
      </c>
      <c r="C4" s="10" t="s">
        <v>162</v>
      </c>
      <c r="D4" s="10" t="s">
        <v>163</v>
      </c>
      <c r="E4" s="10" t="s">
        <v>164</v>
      </c>
      <c r="F4" s="10" t="s">
        <v>165</v>
      </c>
    </row>
    <row r="5" s="2" customFormat="1" ht="23.1" customHeight="1" spans="1:6">
      <c r="A5" s="11">
        <v>43800</v>
      </c>
      <c r="B5" s="12"/>
      <c r="C5" s="12"/>
      <c r="D5" s="12"/>
      <c r="E5" s="13"/>
      <c r="F5" s="12"/>
    </row>
    <row r="6" s="2" customFormat="1" ht="23.1" customHeight="1" spans="1:6">
      <c r="A6" s="11">
        <v>43831</v>
      </c>
      <c r="B6" s="12"/>
      <c r="C6" s="12"/>
      <c r="D6" s="12"/>
      <c r="E6" s="13"/>
      <c r="F6" s="12"/>
    </row>
    <row r="7" s="2" customFormat="1" ht="23.1" customHeight="1" spans="1:6">
      <c r="A7" s="11">
        <v>43862</v>
      </c>
      <c r="B7" s="12"/>
      <c r="C7" s="12"/>
      <c r="D7" s="12"/>
      <c r="E7" s="13"/>
      <c r="F7" s="12"/>
    </row>
    <row r="8" s="2" customFormat="1" ht="23.1" customHeight="1" spans="1:6">
      <c r="A8" s="11">
        <v>43891</v>
      </c>
      <c r="B8" s="12"/>
      <c r="C8" s="12"/>
      <c r="D8" s="12"/>
      <c r="E8" s="13"/>
      <c r="F8" s="12"/>
    </row>
    <row r="9" s="2" customFormat="1" ht="23.1" customHeight="1" spans="1:6">
      <c r="A9" s="11">
        <v>43922</v>
      </c>
      <c r="B9" s="12"/>
      <c r="C9" s="12"/>
      <c r="D9" s="12"/>
      <c r="E9" s="13"/>
      <c r="F9" s="12"/>
    </row>
    <row r="10" s="2" customFormat="1" ht="23.1" customHeight="1" spans="1:6">
      <c r="A10" s="11">
        <v>43952</v>
      </c>
      <c r="B10" s="12"/>
      <c r="C10" s="12"/>
      <c r="D10" s="12"/>
      <c r="E10" s="13"/>
      <c r="F10" s="12"/>
    </row>
    <row r="11" s="2" customFormat="1" ht="23.1" customHeight="1" spans="1:6">
      <c r="A11" s="11">
        <v>43983</v>
      </c>
      <c r="B11" s="12"/>
      <c r="C11" s="12"/>
      <c r="D11" s="12"/>
      <c r="E11" s="13"/>
      <c r="F11" s="12"/>
    </row>
    <row r="12" s="2" customFormat="1" ht="23.1" customHeight="1" spans="1:6">
      <c r="A12" s="11">
        <v>44013</v>
      </c>
      <c r="B12" s="12"/>
      <c r="C12" s="12"/>
      <c r="D12" s="12"/>
      <c r="E12" s="13"/>
      <c r="F12" s="12"/>
    </row>
    <row r="13" s="2" customFormat="1" ht="23.1" customHeight="1" spans="1:6">
      <c r="A13" s="11">
        <v>44044</v>
      </c>
      <c r="B13" s="12"/>
      <c r="C13" s="12"/>
      <c r="D13" s="12"/>
      <c r="E13" s="13"/>
      <c r="F13" s="12"/>
    </row>
    <row r="14" s="2" customFormat="1" ht="23.1" customHeight="1" spans="1:6">
      <c r="A14" s="11">
        <v>44075</v>
      </c>
      <c r="B14" s="14"/>
      <c r="C14" s="14"/>
      <c r="D14" s="14"/>
      <c r="E14" s="14"/>
      <c r="F14" s="14"/>
    </row>
    <row r="15" s="2" customFormat="1" ht="23.1" customHeight="1" spans="1:6">
      <c r="A15" s="11">
        <v>44105</v>
      </c>
      <c r="B15" s="14"/>
      <c r="C15" s="14"/>
      <c r="D15" s="14"/>
      <c r="E15" s="14"/>
      <c r="F15" s="14"/>
    </row>
    <row r="16" s="2" customFormat="1" ht="23.1" customHeight="1" spans="1:6">
      <c r="A16" s="11">
        <v>44136</v>
      </c>
      <c r="B16" s="14"/>
      <c r="C16" s="14"/>
      <c r="D16" s="14"/>
      <c r="E16" s="14"/>
      <c r="F16" s="14"/>
    </row>
    <row r="17" s="2" customFormat="1" ht="23.1" customHeight="1" spans="1:6">
      <c r="A17" s="11">
        <v>44166</v>
      </c>
      <c r="B17" s="14"/>
      <c r="C17" s="14"/>
      <c r="D17" s="14"/>
      <c r="E17" s="14"/>
      <c r="F17" s="14"/>
    </row>
    <row r="18" s="2" customFormat="1" ht="23.1" customHeight="1" spans="1:6">
      <c r="A18" s="11">
        <v>44197</v>
      </c>
      <c r="B18" s="14"/>
      <c r="C18" s="14"/>
      <c r="D18" s="14"/>
      <c r="E18" s="14"/>
      <c r="F18" s="14"/>
    </row>
    <row r="19" s="2" customFormat="1" ht="23.1" customHeight="1" spans="1:6">
      <c r="A19" s="11">
        <v>44228</v>
      </c>
      <c r="B19" s="14"/>
      <c r="C19" s="14"/>
      <c r="D19" s="14"/>
      <c r="E19" s="14"/>
      <c r="F19" s="14"/>
    </row>
    <row r="20" s="2" customFormat="1" ht="23.1" customHeight="1" spans="1:6">
      <c r="A20" s="11">
        <v>44256</v>
      </c>
      <c r="B20" s="14"/>
      <c r="C20" s="14"/>
      <c r="D20" s="14"/>
      <c r="E20" s="14"/>
      <c r="F20" s="14"/>
    </row>
    <row r="21" s="2" customFormat="1" ht="23.1" customHeight="1" spans="1:6">
      <c r="A21" s="11">
        <v>44287</v>
      </c>
      <c r="B21" s="14"/>
      <c r="C21" s="14"/>
      <c r="D21" s="14"/>
      <c r="E21" s="14"/>
      <c r="F21" s="14"/>
    </row>
    <row r="22" s="3" customFormat="1" ht="23.1" customHeight="1" spans="1:6">
      <c r="A22" s="11">
        <v>44317</v>
      </c>
      <c r="B22" s="14"/>
      <c r="C22" s="14"/>
      <c r="D22" s="14"/>
      <c r="E22" s="14"/>
      <c r="F22" s="14"/>
    </row>
    <row r="23" s="3" customFormat="1" ht="23.1" customHeight="1" spans="1:6">
      <c r="A23" s="11">
        <v>44348</v>
      </c>
      <c r="B23" s="14"/>
      <c r="C23" s="14"/>
      <c r="D23" s="14"/>
      <c r="E23" s="14"/>
      <c r="F23" s="14"/>
    </row>
    <row r="24" s="3" customFormat="1" ht="23.1" customHeight="1" spans="1:6">
      <c r="A24" s="11">
        <v>44378</v>
      </c>
      <c r="B24" s="14"/>
      <c r="C24" s="14"/>
      <c r="D24" s="14"/>
      <c r="E24" s="14"/>
      <c r="F24" s="14"/>
    </row>
    <row r="25" s="3" customFormat="1" ht="23.1" customHeight="1" spans="1:6">
      <c r="A25" s="11">
        <v>44409</v>
      </c>
      <c r="B25" s="14"/>
      <c r="C25" s="14"/>
      <c r="D25" s="14"/>
      <c r="E25" s="14"/>
      <c r="F25" s="14"/>
    </row>
    <row r="26" s="3" customFormat="1" ht="23.1" customHeight="1" spans="1:6">
      <c r="A26" s="11">
        <v>44440</v>
      </c>
      <c r="B26" s="14"/>
      <c r="C26" s="14"/>
      <c r="D26" s="14"/>
      <c r="E26" s="14"/>
      <c r="F26" s="14"/>
    </row>
    <row r="27" s="3" customFormat="1" ht="23.1" customHeight="1" spans="1:6">
      <c r="A27" s="11">
        <v>44470</v>
      </c>
      <c r="B27" s="14"/>
      <c r="C27" s="14"/>
      <c r="D27" s="14"/>
      <c r="E27" s="14"/>
      <c r="F27" s="14"/>
    </row>
    <row r="28" s="3" customFormat="1" ht="23.1" customHeight="1" spans="1:6">
      <c r="A28" s="11">
        <v>44501</v>
      </c>
      <c r="B28" s="14"/>
      <c r="C28" s="14"/>
      <c r="D28" s="14"/>
      <c r="E28" s="14"/>
      <c r="F28" s="14"/>
    </row>
    <row r="29" ht="23.1" customHeight="1" spans="1:6">
      <c r="A29" s="15" t="s">
        <v>5</v>
      </c>
      <c r="B29" s="16"/>
      <c r="C29" s="16"/>
      <c r="D29" s="16"/>
      <c r="E29" s="16"/>
      <c r="F29" s="16"/>
    </row>
    <row r="30" ht="23.1" customHeight="1" spans="1:6">
      <c r="A30" s="17" t="s">
        <v>166</v>
      </c>
      <c r="B30" s="17"/>
      <c r="C30" s="17"/>
      <c r="D30" s="17"/>
      <c r="E30" s="17"/>
      <c r="F30" s="17"/>
    </row>
  </sheetData>
  <sheetProtection password="F9CC" sheet="1" objects="1"/>
  <mergeCells count="5">
    <mergeCell ref="A1:F1"/>
    <mergeCell ref="A2:F2"/>
    <mergeCell ref="B3:F3"/>
    <mergeCell ref="A30:F30"/>
    <mergeCell ref="A3:A4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view="pageBreakPreview" zoomScale="110" zoomScaleNormal="100" zoomScaleSheetLayoutView="110" workbookViewId="0">
      <selection activeCell="I17" sqref="I17"/>
    </sheetView>
  </sheetViews>
  <sheetFormatPr defaultColWidth="9" defaultRowHeight="14.25"/>
  <cols>
    <col min="1" max="1" width="5.875" style="64" customWidth="1"/>
    <col min="2" max="2" width="22.75" style="64" customWidth="1"/>
    <col min="3" max="8" width="15.125" style="74" customWidth="1"/>
    <col min="9" max="16384" width="9" style="64"/>
  </cols>
  <sheetData>
    <row r="1" s="73" customFormat="1" ht="39" customHeight="1" spans="1:255">
      <c r="A1" s="100" t="s">
        <v>19</v>
      </c>
      <c r="B1" s="100"/>
      <c r="C1" s="100"/>
      <c r="D1" s="100"/>
      <c r="E1" s="100"/>
      <c r="F1" s="100"/>
      <c r="G1" s="100"/>
      <c r="H1" s="100"/>
      <c r="IU1" s="64"/>
    </row>
    <row r="2" s="73" customFormat="1" ht="18.95" customHeight="1" spans="1:255">
      <c r="A2" s="101" t="s">
        <v>20</v>
      </c>
      <c r="B2" s="101"/>
      <c r="C2" s="102"/>
      <c r="D2" s="102"/>
      <c r="E2" s="102"/>
      <c r="F2" s="102"/>
      <c r="G2" s="102"/>
      <c r="H2" s="102"/>
      <c r="IU2" s="64"/>
    </row>
    <row r="3" s="73" customFormat="1" ht="39" customHeight="1" spans="1:255">
      <c r="A3" s="77" t="s">
        <v>21</v>
      </c>
      <c r="B3" s="77" t="s">
        <v>22</v>
      </c>
      <c r="C3" s="77" t="s">
        <v>4</v>
      </c>
      <c r="D3" s="77"/>
      <c r="E3" s="77"/>
      <c r="F3" s="77" t="s">
        <v>5</v>
      </c>
      <c r="G3" s="77"/>
      <c r="H3" s="77"/>
      <c r="IU3" s="64"/>
    </row>
    <row r="4" s="74" customFormat="1" ht="36" customHeight="1" spans="1:8">
      <c r="A4" s="77"/>
      <c r="B4" s="77"/>
      <c r="C4" s="77" t="s">
        <v>23</v>
      </c>
      <c r="D4" s="77" t="s">
        <v>24</v>
      </c>
      <c r="E4" s="77" t="s">
        <v>25</v>
      </c>
      <c r="F4" s="77" t="s">
        <v>23</v>
      </c>
      <c r="G4" s="77" t="s">
        <v>24</v>
      </c>
      <c r="H4" s="77" t="s">
        <v>26</v>
      </c>
    </row>
    <row r="5" s="74" customFormat="1" ht="32.1" customHeight="1" spans="1:8">
      <c r="A5" s="79">
        <v>1</v>
      </c>
      <c r="B5" s="89" t="s">
        <v>27</v>
      </c>
      <c r="C5" s="77">
        <f>附件1!F26</f>
        <v>0</v>
      </c>
      <c r="D5" s="81"/>
      <c r="E5" s="79">
        <f>ROUND(C5*D5,0)</f>
        <v>0</v>
      </c>
      <c r="F5" s="79">
        <v>24</v>
      </c>
      <c r="G5" s="80"/>
      <c r="H5" s="79">
        <f>ROUND(F5*G5,0)</f>
        <v>0</v>
      </c>
    </row>
    <row r="6" s="74" customFormat="1" ht="32.1" customHeight="1" spans="1:8">
      <c r="A6" s="79">
        <v>2</v>
      </c>
      <c r="B6" s="89" t="s">
        <v>28</v>
      </c>
      <c r="C6" s="77">
        <f>附件1!F27</f>
        <v>0</v>
      </c>
      <c r="D6" s="81"/>
      <c r="E6" s="79">
        <f t="shared" ref="E6:E9" si="0">ROUND(C6*D6,0)</f>
        <v>0</v>
      </c>
      <c r="F6" s="79"/>
      <c r="G6" s="107"/>
      <c r="H6" s="79"/>
    </row>
    <row r="7" s="74" customFormat="1" ht="32.1" customHeight="1" spans="1:8">
      <c r="A7" s="79">
        <v>2</v>
      </c>
      <c r="B7" s="89" t="s">
        <v>29</v>
      </c>
      <c r="C7" s="77">
        <f>附件1!F28</f>
        <v>0</v>
      </c>
      <c r="D7" s="81"/>
      <c r="E7" s="79">
        <f t="shared" si="0"/>
        <v>0</v>
      </c>
      <c r="F7" s="107"/>
      <c r="G7" s="107"/>
      <c r="H7" s="79"/>
    </row>
    <row r="8" s="74" customFormat="1" ht="32.1" customHeight="1" spans="1:8">
      <c r="A8" s="79">
        <v>3</v>
      </c>
      <c r="B8" s="89" t="s">
        <v>30</v>
      </c>
      <c r="C8" s="77">
        <f>附件1!F29</f>
        <v>0</v>
      </c>
      <c r="D8" s="81"/>
      <c r="E8" s="79">
        <f t="shared" si="0"/>
        <v>0</v>
      </c>
      <c r="F8" s="107"/>
      <c r="G8" s="107"/>
      <c r="H8" s="79"/>
    </row>
    <row r="9" s="74" customFormat="1" ht="32.1" customHeight="1" spans="1:8">
      <c r="A9" s="79">
        <v>4</v>
      </c>
      <c r="B9" s="89" t="s">
        <v>31</v>
      </c>
      <c r="C9" s="77">
        <f>附件1!F30</f>
        <v>0</v>
      </c>
      <c r="D9" s="81"/>
      <c r="E9" s="79">
        <f t="shared" si="0"/>
        <v>0</v>
      </c>
      <c r="F9" s="107"/>
      <c r="G9" s="107"/>
      <c r="H9" s="79"/>
    </row>
    <row r="10" s="74" customFormat="1" ht="32.1" customHeight="1" spans="1:8">
      <c r="A10" s="82" t="s">
        <v>32</v>
      </c>
      <c r="B10" s="84"/>
      <c r="C10" s="79"/>
      <c r="D10" s="79"/>
      <c r="E10" s="79">
        <f>ROUND(SUM(E5:E9),0)</f>
        <v>0</v>
      </c>
      <c r="F10" s="79"/>
      <c r="G10" s="79"/>
      <c r="H10" s="79">
        <f>ROUND(SUM(H5:H9),0)</f>
        <v>0</v>
      </c>
    </row>
    <row r="11" s="74" customFormat="1" spans="1:2">
      <c r="A11" s="87" t="s">
        <v>33</v>
      </c>
      <c r="B11" s="87"/>
    </row>
    <row r="13" spans="3:3">
      <c r="C13" s="108"/>
    </row>
  </sheetData>
  <sheetProtection password="F9CC" sheet="1" objects="1"/>
  <mergeCells count="8">
    <mergeCell ref="A1:H1"/>
    <mergeCell ref="A2:H2"/>
    <mergeCell ref="C3:E3"/>
    <mergeCell ref="F3:H3"/>
    <mergeCell ref="A10:B10"/>
    <mergeCell ref="A11:D11"/>
    <mergeCell ref="A3:A4"/>
    <mergeCell ref="B3:B4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view="pageBreakPreview" zoomScale="110" zoomScaleNormal="100" zoomScaleSheetLayoutView="110" workbookViewId="0">
      <selection activeCell="G17" sqref="G17"/>
    </sheetView>
  </sheetViews>
  <sheetFormatPr defaultColWidth="9" defaultRowHeight="22.5"/>
  <cols>
    <col min="1" max="1" width="5.75" style="64" customWidth="1"/>
    <col min="2" max="2" width="9.875" style="64" customWidth="1"/>
    <col min="3" max="3" width="8.375" style="64" customWidth="1"/>
    <col min="4" max="6" width="9.375" style="64" customWidth="1"/>
    <col min="7" max="7" width="10.875" style="86" customWidth="1"/>
    <col min="8" max="8" width="9.375" style="64" customWidth="1"/>
    <col min="9" max="9" width="8.125" style="64" customWidth="1"/>
    <col min="10" max="12" width="9.375" style="64" customWidth="1"/>
    <col min="13" max="13" width="10.875" style="64" customWidth="1"/>
    <col min="14" max="16384" width="9" style="64"/>
  </cols>
  <sheetData>
    <row r="1" s="64" customFormat="1" ht="36.95" customHeight="1" spans="1:13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65" customFormat="1" ht="21" customHeight="1" spans="1:13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64" customFormat="1" ht="14.25" spans="1:13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</sheetData>
  <sheetProtection password="F9CC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scale="9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110" zoomScaleNormal="100" zoomScaleSheetLayoutView="110" workbookViewId="0">
      <selection activeCell="K14" sqref="K14"/>
    </sheetView>
  </sheetViews>
  <sheetFormatPr defaultColWidth="9" defaultRowHeight="22.5"/>
  <cols>
    <col min="1" max="1" width="5.75" style="64" customWidth="1"/>
    <col min="2" max="2" width="9.875" style="64" customWidth="1"/>
    <col min="3" max="3" width="8.375" style="64" customWidth="1"/>
    <col min="4" max="6" width="9.375" style="64" customWidth="1"/>
    <col min="7" max="7" width="10.875" style="86" customWidth="1"/>
    <col min="8" max="8" width="9.375" style="64" customWidth="1"/>
    <col min="9" max="9" width="8.125" style="64" customWidth="1"/>
    <col min="10" max="12" width="9.375" style="64" customWidth="1"/>
    <col min="13" max="13" width="10.875" style="64" customWidth="1"/>
    <col min="14" max="16384" width="9" style="64"/>
  </cols>
  <sheetData>
    <row r="1" s="64" customFormat="1" ht="26.1" customHeight="1" spans="1:13">
      <c r="A1" s="106" t="s">
        <v>36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="65" customFormat="1" ht="21" customHeight="1" spans="1:13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64" customFormat="1" ht="14.25" spans="1:13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  <row r="20" spans="1:13">
      <c r="A20" s="69"/>
      <c r="B20" s="69"/>
      <c r="C20" s="69"/>
      <c r="D20" s="69"/>
      <c r="E20" s="69"/>
      <c r="F20" s="69"/>
      <c r="G20" s="70"/>
      <c r="H20" s="69"/>
      <c r="I20" s="69"/>
      <c r="J20" s="69"/>
      <c r="K20" s="69"/>
      <c r="L20" s="69"/>
      <c r="M20" s="69"/>
    </row>
  </sheetData>
  <sheetProtection password="F9CC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showZeros="0" view="pageBreakPreview" zoomScaleNormal="100" zoomScaleSheetLayoutView="100" workbookViewId="0">
      <selection activeCell="P18" sqref="P18"/>
    </sheetView>
  </sheetViews>
  <sheetFormatPr defaultColWidth="9" defaultRowHeight="14.25"/>
  <cols>
    <col min="1" max="1" width="5" style="74" customWidth="1"/>
    <col min="2" max="2" width="22.375" style="64" customWidth="1"/>
    <col min="3" max="3" width="7.5" style="64" customWidth="1"/>
    <col min="4" max="4" width="8.25" style="74" customWidth="1"/>
    <col min="5" max="7" width="11.625" style="74" customWidth="1"/>
    <col min="8" max="8" width="22.5" style="74" customWidth="1"/>
    <col min="9" max="9" width="8.5" style="74" customWidth="1"/>
    <col min="10" max="10" width="9.375" style="74" customWidth="1"/>
    <col min="11" max="12" width="10" style="74" customWidth="1"/>
    <col min="13" max="13" width="11.625" style="74" customWidth="1"/>
    <col min="14" max="15" width="12.625" style="64"/>
    <col min="16" max="16384" width="9" style="64"/>
  </cols>
  <sheetData>
    <row r="1" s="73" customFormat="1" ht="39" customHeight="1" spans="1:13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="99" customFormat="1" ht="20.1" customHeight="1" spans="1:13">
      <c r="A2" s="101" t="s">
        <v>20</v>
      </c>
      <c r="B2" s="101"/>
      <c r="C2" s="101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="73" customFormat="1" ht="24" customHeight="1" spans="1:13">
      <c r="A3" s="79" t="s">
        <v>21</v>
      </c>
      <c r="B3" s="103" t="s">
        <v>4</v>
      </c>
      <c r="C3" s="104"/>
      <c r="D3" s="104"/>
      <c r="E3" s="104"/>
      <c r="F3" s="104"/>
      <c r="G3" s="105"/>
      <c r="H3" s="104" t="s">
        <v>5</v>
      </c>
      <c r="I3" s="104"/>
      <c r="J3" s="104"/>
      <c r="K3" s="104"/>
      <c r="L3" s="104"/>
      <c r="M3" s="105"/>
    </row>
    <row r="4" ht="44.1" customHeight="1" spans="1:13">
      <c r="A4" s="79"/>
      <c r="B4" s="77" t="s">
        <v>38</v>
      </c>
      <c r="C4" s="77" t="s">
        <v>39</v>
      </c>
      <c r="D4" s="77" t="s">
        <v>40</v>
      </c>
      <c r="E4" s="77" t="s">
        <v>41</v>
      </c>
      <c r="F4" s="77" t="s">
        <v>42</v>
      </c>
      <c r="G4" s="77" t="s">
        <v>43</v>
      </c>
      <c r="H4" s="77" t="s">
        <v>38</v>
      </c>
      <c r="I4" s="77" t="s">
        <v>39</v>
      </c>
      <c r="J4" s="77" t="s">
        <v>40</v>
      </c>
      <c r="K4" s="77" t="s">
        <v>41</v>
      </c>
      <c r="L4" s="77" t="s">
        <v>42</v>
      </c>
      <c r="M4" s="77" t="s">
        <v>43</v>
      </c>
    </row>
    <row r="5" ht="26.1" customHeight="1" spans="1:13">
      <c r="A5" s="79">
        <v>1</v>
      </c>
      <c r="B5" s="91" t="s">
        <v>44</v>
      </c>
      <c r="C5" s="80"/>
      <c r="D5" s="81"/>
      <c r="E5" s="81"/>
      <c r="F5" s="81"/>
      <c r="G5" s="79">
        <f t="shared" ref="G5:G19" si="0">ROUND(SUM(E5:F5),0)</f>
        <v>0</v>
      </c>
      <c r="H5" s="77" t="s">
        <v>44</v>
      </c>
      <c r="I5" s="80"/>
      <c r="J5" s="80"/>
      <c r="K5" s="80"/>
      <c r="L5" s="80"/>
      <c r="M5" s="79">
        <f>ROUND(SUM(K5:L5),0)</f>
        <v>0</v>
      </c>
    </row>
    <row r="6" s="74" customFormat="1" ht="26.1" customHeight="1" spans="1:13">
      <c r="A6" s="79">
        <v>2</v>
      </c>
      <c r="B6" s="91" t="s">
        <v>45</v>
      </c>
      <c r="C6" s="80"/>
      <c r="D6" s="81"/>
      <c r="E6" s="81"/>
      <c r="F6" s="81"/>
      <c r="G6" s="79">
        <f t="shared" si="0"/>
        <v>0</v>
      </c>
      <c r="H6" s="77" t="s">
        <v>46</v>
      </c>
      <c r="I6" s="80"/>
      <c r="J6" s="80"/>
      <c r="K6" s="80"/>
      <c r="L6" s="80"/>
      <c r="M6" s="79">
        <f t="shared" ref="M6:M19" si="1">ROUND(SUM(K6:L6),0)</f>
        <v>0</v>
      </c>
    </row>
    <row r="7" s="74" customFormat="1" ht="26.1" customHeight="1" spans="1:13">
      <c r="A7" s="79">
        <v>3</v>
      </c>
      <c r="B7" s="91" t="s">
        <v>47</v>
      </c>
      <c r="C7" s="80"/>
      <c r="D7" s="81"/>
      <c r="E7" s="81"/>
      <c r="F7" s="81"/>
      <c r="G7" s="79">
        <f t="shared" si="0"/>
        <v>0</v>
      </c>
      <c r="H7" s="77" t="s">
        <v>47</v>
      </c>
      <c r="I7" s="81"/>
      <c r="J7" s="81"/>
      <c r="K7" s="81"/>
      <c r="L7" s="81"/>
      <c r="M7" s="79">
        <f t="shared" si="1"/>
        <v>0</v>
      </c>
    </row>
    <row r="8" s="74" customFormat="1" ht="26.1" customHeight="1" spans="1:13">
      <c r="A8" s="79">
        <v>4</v>
      </c>
      <c r="B8" s="91" t="s">
        <v>48</v>
      </c>
      <c r="C8" s="80"/>
      <c r="D8" s="81"/>
      <c r="E8" s="81"/>
      <c r="F8" s="81"/>
      <c r="G8" s="79">
        <f t="shared" si="0"/>
        <v>0</v>
      </c>
      <c r="H8" s="77" t="s">
        <v>48</v>
      </c>
      <c r="I8" s="81"/>
      <c r="J8" s="81"/>
      <c r="K8" s="81"/>
      <c r="L8" s="81"/>
      <c r="M8" s="79">
        <f t="shared" si="1"/>
        <v>0</v>
      </c>
    </row>
    <row r="9" s="74" customFormat="1" ht="26.1" customHeight="1" spans="1:13">
      <c r="A9" s="79">
        <v>5</v>
      </c>
      <c r="B9" s="91" t="s">
        <v>49</v>
      </c>
      <c r="C9" s="80"/>
      <c r="D9" s="81"/>
      <c r="E9" s="81"/>
      <c r="F9" s="81"/>
      <c r="G9" s="79">
        <f t="shared" si="0"/>
        <v>0</v>
      </c>
      <c r="H9" s="77" t="s">
        <v>49</v>
      </c>
      <c r="I9" s="81"/>
      <c r="J9" s="81"/>
      <c r="K9" s="81"/>
      <c r="L9" s="81"/>
      <c r="M9" s="79">
        <f t="shared" si="1"/>
        <v>0</v>
      </c>
    </row>
    <row r="10" s="74" customFormat="1" ht="26.1" customHeight="1" spans="1:13">
      <c r="A10" s="79">
        <v>6</v>
      </c>
      <c r="B10" s="91" t="s">
        <v>50</v>
      </c>
      <c r="C10" s="80"/>
      <c r="D10" s="81"/>
      <c r="E10" s="81"/>
      <c r="F10" s="81"/>
      <c r="G10" s="79">
        <f t="shared" si="0"/>
        <v>0</v>
      </c>
      <c r="H10" s="77" t="s">
        <v>50</v>
      </c>
      <c r="I10" s="81"/>
      <c r="J10" s="81"/>
      <c r="K10" s="81"/>
      <c r="L10" s="81"/>
      <c r="M10" s="79">
        <f t="shared" si="1"/>
        <v>0</v>
      </c>
    </row>
    <row r="11" s="74" customFormat="1" ht="26.1" customHeight="1" spans="1:13">
      <c r="A11" s="79">
        <v>7</v>
      </c>
      <c r="B11" s="91" t="s">
        <v>51</v>
      </c>
      <c r="C11" s="80"/>
      <c r="D11" s="81"/>
      <c r="E11" s="81"/>
      <c r="F11" s="81"/>
      <c r="G11" s="79">
        <f t="shared" si="0"/>
        <v>0</v>
      </c>
      <c r="H11" s="77" t="s">
        <v>52</v>
      </c>
      <c r="I11" s="81"/>
      <c r="J11" s="81"/>
      <c r="K11" s="81"/>
      <c r="L11" s="81"/>
      <c r="M11" s="79">
        <f t="shared" si="1"/>
        <v>0</v>
      </c>
    </row>
    <row r="12" s="74" customFormat="1" ht="26.1" customHeight="1" spans="1:13">
      <c r="A12" s="79">
        <v>8</v>
      </c>
      <c r="B12" s="91" t="s">
        <v>53</v>
      </c>
      <c r="C12" s="80"/>
      <c r="D12" s="81"/>
      <c r="E12" s="81"/>
      <c r="F12" s="81"/>
      <c r="G12" s="79">
        <f t="shared" si="0"/>
        <v>0</v>
      </c>
      <c r="H12" s="77" t="s">
        <v>53</v>
      </c>
      <c r="I12" s="81"/>
      <c r="J12" s="81"/>
      <c r="K12" s="81"/>
      <c r="L12" s="81"/>
      <c r="M12" s="79">
        <f t="shared" si="1"/>
        <v>0</v>
      </c>
    </row>
    <row r="13" s="74" customFormat="1" ht="26.1" customHeight="1" spans="1:13">
      <c r="A13" s="79">
        <v>9</v>
      </c>
      <c r="B13" s="91" t="s">
        <v>54</v>
      </c>
      <c r="C13" s="80"/>
      <c r="D13" s="81"/>
      <c r="E13" s="81"/>
      <c r="F13" s="81"/>
      <c r="G13" s="79">
        <f t="shared" si="0"/>
        <v>0</v>
      </c>
      <c r="H13" s="77" t="s">
        <v>54</v>
      </c>
      <c r="I13" s="81"/>
      <c r="J13" s="81"/>
      <c r="K13" s="81"/>
      <c r="L13" s="81"/>
      <c r="M13" s="79">
        <f t="shared" si="1"/>
        <v>0</v>
      </c>
    </row>
    <row r="14" s="74" customFormat="1" ht="26.1" customHeight="1" spans="1:13">
      <c r="A14" s="79">
        <v>10</v>
      </c>
      <c r="B14" s="91" t="s">
        <v>55</v>
      </c>
      <c r="C14" s="80"/>
      <c r="D14" s="81"/>
      <c r="E14" s="81"/>
      <c r="F14" s="81"/>
      <c r="G14" s="79">
        <f t="shared" si="0"/>
        <v>0</v>
      </c>
      <c r="H14" s="77" t="s">
        <v>55</v>
      </c>
      <c r="I14" s="81"/>
      <c r="J14" s="81"/>
      <c r="K14" s="81"/>
      <c r="L14" s="81"/>
      <c r="M14" s="79">
        <f t="shared" si="1"/>
        <v>0</v>
      </c>
    </row>
    <row r="15" s="74" customFormat="1" ht="26.1" customHeight="1" spans="1:13">
      <c r="A15" s="79">
        <v>11</v>
      </c>
      <c r="B15" s="91" t="s">
        <v>56</v>
      </c>
      <c r="C15" s="80"/>
      <c r="D15" s="81"/>
      <c r="E15" s="81"/>
      <c r="F15" s="81"/>
      <c r="G15" s="79">
        <f t="shared" si="0"/>
        <v>0</v>
      </c>
      <c r="H15" s="77" t="s">
        <v>56</v>
      </c>
      <c r="I15" s="81"/>
      <c r="J15" s="81"/>
      <c r="K15" s="81"/>
      <c r="L15" s="81"/>
      <c r="M15" s="79">
        <f t="shared" si="1"/>
        <v>0</v>
      </c>
    </row>
    <row r="16" s="74" customFormat="1" ht="26.1" customHeight="1" spans="1:13">
      <c r="A16" s="79">
        <v>12</v>
      </c>
      <c r="B16" s="91" t="s">
        <v>57</v>
      </c>
      <c r="C16" s="80"/>
      <c r="D16" s="81"/>
      <c r="E16" s="81"/>
      <c r="F16" s="81"/>
      <c r="G16" s="79">
        <f t="shared" si="0"/>
        <v>0</v>
      </c>
      <c r="H16" s="77" t="s">
        <v>57</v>
      </c>
      <c r="I16" s="81"/>
      <c r="J16" s="81"/>
      <c r="K16" s="81"/>
      <c r="L16" s="81"/>
      <c r="M16" s="79">
        <f t="shared" si="1"/>
        <v>0</v>
      </c>
    </row>
    <row r="17" s="74" customFormat="1" ht="26.1" customHeight="1" spans="1:13">
      <c r="A17" s="79">
        <v>13</v>
      </c>
      <c r="B17" s="91" t="s">
        <v>58</v>
      </c>
      <c r="C17" s="80"/>
      <c r="D17" s="81"/>
      <c r="E17" s="81"/>
      <c r="F17" s="81"/>
      <c r="G17" s="79">
        <f t="shared" si="0"/>
        <v>0</v>
      </c>
      <c r="H17" s="77" t="s">
        <v>58</v>
      </c>
      <c r="I17" s="81"/>
      <c r="J17" s="81"/>
      <c r="K17" s="81"/>
      <c r="L17" s="81"/>
      <c r="M17" s="79">
        <f t="shared" si="1"/>
        <v>0</v>
      </c>
    </row>
    <row r="18" s="74" customFormat="1" ht="26.1" customHeight="1" spans="1:13">
      <c r="A18" s="79">
        <v>14</v>
      </c>
      <c r="B18" s="91" t="s">
        <v>59</v>
      </c>
      <c r="C18" s="80"/>
      <c r="D18" s="81"/>
      <c r="E18" s="81"/>
      <c r="F18" s="81"/>
      <c r="G18" s="79">
        <f t="shared" si="0"/>
        <v>0</v>
      </c>
      <c r="H18" s="77" t="s">
        <v>59</v>
      </c>
      <c r="I18" s="81"/>
      <c r="J18" s="81"/>
      <c r="K18" s="81"/>
      <c r="L18" s="81"/>
      <c r="M18" s="79">
        <f t="shared" si="1"/>
        <v>0</v>
      </c>
    </row>
    <row r="19" s="74" customFormat="1" ht="26.1" customHeight="1" spans="1:13">
      <c r="A19" s="79">
        <v>15</v>
      </c>
      <c r="B19" s="91" t="s">
        <v>60</v>
      </c>
      <c r="C19" s="80"/>
      <c r="D19" s="81"/>
      <c r="E19" s="81"/>
      <c r="F19" s="81"/>
      <c r="G19" s="79">
        <f t="shared" si="0"/>
        <v>0</v>
      </c>
      <c r="H19" s="77" t="s">
        <v>60</v>
      </c>
      <c r="I19" s="81"/>
      <c r="J19" s="81"/>
      <c r="K19" s="81"/>
      <c r="L19" s="81"/>
      <c r="M19" s="79">
        <f t="shared" si="1"/>
        <v>0</v>
      </c>
    </row>
    <row r="20" s="74" customFormat="1" ht="26.1" customHeight="1" spans="1:13">
      <c r="A20" s="82" t="s">
        <v>61</v>
      </c>
      <c r="B20" s="83"/>
      <c r="C20" s="83"/>
      <c r="D20" s="84"/>
      <c r="E20" s="79">
        <f>ROUND(SUM(E5:E19),0)</f>
        <v>0</v>
      </c>
      <c r="F20" s="79">
        <f t="shared" ref="F20:M20" si="2">ROUND(SUM(F5:F19),0)</f>
        <v>0</v>
      </c>
      <c r="G20" s="79">
        <f t="shared" si="2"/>
        <v>0</v>
      </c>
      <c r="H20" s="82" t="s">
        <v>62</v>
      </c>
      <c r="I20" s="83"/>
      <c r="J20" s="84"/>
      <c r="K20" s="79">
        <f t="shared" si="2"/>
        <v>0</v>
      </c>
      <c r="L20" s="79">
        <f t="shared" si="2"/>
        <v>0</v>
      </c>
      <c r="M20" s="79">
        <f t="shared" si="2"/>
        <v>0</v>
      </c>
    </row>
  </sheetData>
  <sheetProtection password="F9CC" sheet="1" objects="1"/>
  <mergeCells count="7">
    <mergeCell ref="A1:M1"/>
    <mergeCell ref="A2:M2"/>
    <mergeCell ref="B3:G3"/>
    <mergeCell ref="H3:M3"/>
    <mergeCell ref="A20:D20"/>
    <mergeCell ref="H20:J20"/>
    <mergeCell ref="A3:A4"/>
  </mergeCells>
  <printOptions horizontalCentered="1"/>
  <pageMargins left="0.751388888888889" right="0.751388888888889" top="1" bottom="1" header="0.511805555555556" footer="0.511805555555556"/>
  <pageSetup paperSize="9" scale="82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view="pageBreakPreview" zoomScale="110" zoomScaleNormal="100" zoomScaleSheetLayoutView="110" workbookViewId="0">
      <selection activeCell="K17" sqref="K17"/>
    </sheetView>
  </sheetViews>
  <sheetFormatPr defaultColWidth="9" defaultRowHeight="22.5"/>
  <cols>
    <col min="1" max="1" width="5.75" style="64" customWidth="1"/>
    <col min="2" max="2" width="9.875" style="64" customWidth="1"/>
    <col min="3" max="3" width="8.375" style="64" customWidth="1"/>
    <col min="4" max="6" width="9.375" style="64" customWidth="1"/>
    <col min="7" max="7" width="10.875" style="86" customWidth="1"/>
    <col min="8" max="8" width="9.375" style="64" customWidth="1"/>
    <col min="9" max="9" width="8.125" style="64" customWidth="1"/>
    <col min="10" max="12" width="9.375" style="64" customWidth="1"/>
    <col min="13" max="13" width="10.875" style="64" customWidth="1"/>
    <col min="14" max="16384" width="9" style="64"/>
  </cols>
  <sheetData>
    <row r="1" s="64" customFormat="1" ht="33.95" customHeight="1" spans="1:13">
      <c r="A1" s="24" t="s">
        <v>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65" customFormat="1" ht="21" customHeight="1" spans="1:13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64" customFormat="1" ht="14.25" spans="1:13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</sheetData>
  <sheetProtection password="F9CC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view="pageBreakPreview" zoomScale="110" zoomScaleNormal="100" zoomScaleSheetLayoutView="110" workbookViewId="0">
      <selection activeCell="I21" sqref="I21"/>
    </sheetView>
  </sheetViews>
  <sheetFormatPr defaultColWidth="9" defaultRowHeight="22.5"/>
  <cols>
    <col min="1" max="1" width="5.75" style="64" customWidth="1"/>
    <col min="2" max="2" width="9.875" style="64" customWidth="1"/>
    <col min="3" max="3" width="8.375" style="64" customWidth="1"/>
    <col min="4" max="6" width="9.375" style="64" customWidth="1"/>
    <col min="7" max="7" width="10.875" style="86" customWidth="1"/>
    <col min="8" max="8" width="9.375" style="64" customWidth="1"/>
    <col min="9" max="9" width="8.125" style="64" customWidth="1"/>
    <col min="10" max="12" width="9.375" style="64" customWidth="1"/>
    <col min="13" max="13" width="10.875" style="64" customWidth="1"/>
    <col min="14" max="16384" width="9" style="64"/>
  </cols>
  <sheetData>
    <row r="1" s="64" customFormat="1" ht="33" customHeight="1" spans="1:13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="65" customFormat="1" ht="21" customHeight="1" spans="1:13">
      <c r="A2" s="67" t="s">
        <v>20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="64" customFormat="1" ht="14.25" spans="1:13">
      <c r="A3" s="68" t="s">
        <v>35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</sheetData>
  <sheetProtection password="F9CC" sheet="1" objects="1"/>
  <mergeCells count="3">
    <mergeCell ref="A1:M1"/>
    <mergeCell ref="A2:M2"/>
    <mergeCell ref="A3:M3"/>
  </mergeCells>
  <pageMargins left="0.75" right="0.75" top="1" bottom="1" header="0.511805555555556" footer="0.51180555555555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O8"/>
  <sheetViews>
    <sheetView showZeros="0" view="pageBreakPreview" zoomScale="110" zoomScaleNormal="100" zoomScaleSheetLayoutView="110" workbookViewId="0">
      <selection activeCell="P15" sqref="P15"/>
    </sheetView>
  </sheetViews>
  <sheetFormatPr defaultColWidth="9" defaultRowHeight="22.5" outlineLevelRow="7"/>
  <cols>
    <col min="1" max="1" width="5.25" style="74" customWidth="1"/>
    <col min="2" max="2" width="12.25" style="74" customWidth="1"/>
    <col min="3" max="3" width="7.625" style="74" customWidth="1"/>
    <col min="4" max="6" width="8.75" style="74" customWidth="1"/>
    <col min="7" max="7" width="8.75" style="75" customWidth="1"/>
    <col min="8" max="8" width="10.875" style="74" customWidth="1"/>
    <col min="9" max="9" width="10" style="74" customWidth="1"/>
    <col min="10" max="10" width="6.5" style="74" customWidth="1"/>
    <col min="11" max="14" width="8.75" style="74" customWidth="1"/>
    <col min="15" max="15" width="11.375" style="74" customWidth="1"/>
    <col min="16" max="16382" width="9" style="74"/>
    <col min="16383" max="16384" width="9" style="88"/>
  </cols>
  <sheetData>
    <row r="1" s="74" customFormat="1" ht="30" customHeight="1" spans="1:15">
      <c r="A1" s="24" t="s">
        <v>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="97" customFormat="1" ht="27.95" customHeight="1" spans="1:15">
      <c r="A2" s="67" t="s">
        <v>20</v>
      </c>
      <c r="B2" s="6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="72" customFormat="1" ht="27.95" customHeight="1" spans="1:15">
      <c r="A3" s="77" t="s">
        <v>21</v>
      </c>
      <c r="B3" s="98" t="s">
        <v>4</v>
      </c>
      <c r="C3" s="98"/>
      <c r="D3" s="98"/>
      <c r="E3" s="98"/>
      <c r="F3" s="98"/>
      <c r="G3" s="98"/>
      <c r="H3" s="98"/>
      <c r="I3" s="98" t="s">
        <v>5</v>
      </c>
      <c r="J3" s="98"/>
      <c r="K3" s="98"/>
      <c r="L3" s="98"/>
      <c r="M3" s="98"/>
      <c r="N3" s="98"/>
      <c r="O3" s="98"/>
    </row>
    <row r="4" s="73" customFormat="1" ht="48.95" customHeight="1" spans="1:15">
      <c r="A4" s="77"/>
      <c r="B4" s="77" t="s">
        <v>66</v>
      </c>
      <c r="C4" s="77" t="s">
        <v>67</v>
      </c>
      <c r="D4" s="77" t="s">
        <v>68</v>
      </c>
      <c r="E4" s="77" t="s">
        <v>69</v>
      </c>
      <c r="F4" s="77" t="s">
        <v>70</v>
      </c>
      <c r="G4" s="77" t="s">
        <v>71</v>
      </c>
      <c r="H4" s="77" t="s">
        <v>72</v>
      </c>
      <c r="I4" s="77" t="s">
        <v>66</v>
      </c>
      <c r="J4" s="77" t="s">
        <v>73</v>
      </c>
      <c r="K4" s="77" t="s">
        <v>68</v>
      </c>
      <c r="L4" s="77" t="s">
        <v>69</v>
      </c>
      <c r="M4" s="77" t="s">
        <v>70</v>
      </c>
      <c r="N4" s="77" t="s">
        <v>71</v>
      </c>
      <c r="O4" s="77" t="s">
        <v>72</v>
      </c>
    </row>
    <row r="5" s="74" customFormat="1" ht="39" customHeight="1" spans="1:15">
      <c r="A5" s="79">
        <v>1</v>
      </c>
      <c r="B5" s="77" t="s">
        <v>74</v>
      </c>
      <c r="C5" s="79">
        <v>2</v>
      </c>
      <c r="D5" s="80"/>
      <c r="E5" s="79">
        <f>ROUND(D5*C5,0)</f>
        <v>0</v>
      </c>
      <c r="F5" s="80"/>
      <c r="G5" s="80"/>
      <c r="H5" s="79">
        <f>ROUND(SUM(F5:G5),0)</f>
        <v>0</v>
      </c>
      <c r="I5" s="79" t="s">
        <v>75</v>
      </c>
      <c r="J5" s="79">
        <v>1</v>
      </c>
      <c r="K5" s="80"/>
      <c r="L5" s="79"/>
      <c r="M5" s="80"/>
      <c r="N5" s="80"/>
      <c r="O5" s="79">
        <f t="shared" ref="O5:O7" si="0">ROUND(SUM(M5:N5),0)</f>
        <v>0</v>
      </c>
    </row>
    <row r="6" s="74" customFormat="1" ht="39" customHeight="1" spans="1:15">
      <c r="A6" s="79"/>
      <c r="B6" s="89"/>
      <c r="C6" s="79"/>
      <c r="D6" s="80"/>
      <c r="E6" s="79"/>
      <c r="F6" s="80"/>
      <c r="G6" s="80"/>
      <c r="H6" s="79">
        <f t="shared" ref="H6:H7" si="1">ROUND(SUM(F6:G6),0)</f>
        <v>0</v>
      </c>
      <c r="I6" s="79"/>
      <c r="J6" s="79"/>
      <c r="K6" s="80"/>
      <c r="L6" s="79"/>
      <c r="M6" s="80"/>
      <c r="N6" s="80"/>
      <c r="O6" s="79">
        <f t="shared" si="0"/>
        <v>0</v>
      </c>
    </row>
    <row r="7" s="74" customFormat="1" ht="39" customHeight="1" spans="1:15">
      <c r="A7" s="79"/>
      <c r="B7" s="89"/>
      <c r="C7" s="79"/>
      <c r="D7" s="80"/>
      <c r="E7" s="79"/>
      <c r="F7" s="80"/>
      <c r="G7" s="80"/>
      <c r="H7" s="79">
        <f t="shared" si="1"/>
        <v>0</v>
      </c>
      <c r="I7" s="79"/>
      <c r="J7" s="79"/>
      <c r="K7" s="80"/>
      <c r="L7" s="79"/>
      <c r="M7" s="80"/>
      <c r="N7" s="80"/>
      <c r="O7" s="79">
        <f t="shared" si="0"/>
        <v>0</v>
      </c>
    </row>
    <row r="8" s="74" customFormat="1" ht="26.1" customHeight="1" spans="1:15">
      <c r="A8" s="82" t="s">
        <v>76</v>
      </c>
      <c r="B8" s="83"/>
      <c r="C8" s="83"/>
      <c r="D8" s="83"/>
      <c r="E8" s="84"/>
      <c r="F8" s="79">
        <f>ROUND(SUM(F5:F7),0)</f>
        <v>0</v>
      </c>
      <c r="G8" s="79">
        <f t="shared" ref="G8:H8" si="2">ROUND(SUM(G5:G7),0)</f>
        <v>0</v>
      </c>
      <c r="H8" s="79">
        <f t="shared" si="2"/>
        <v>0</v>
      </c>
      <c r="I8" s="82" t="s">
        <v>76</v>
      </c>
      <c r="J8" s="83"/>
      <c r="K8" s="83"/>
      <c r="L8" s="84"/>
      <c r="M8" s="79">
        <f>ROUND(SUM(M5:M7),0)</f>
        <v>0</v>
      </c>
      <c r="N8" s="79">
        <f>ROUND(SUM(N5:N7),0)</f>
        <v>0</v>
      </c>
      <c r="O8" s="79">
        <f>ROUND(SUM(O5:O7),0)</f>
        <v>0</v>
      </c>
    </row>
  </sheetData>
  <sheetProtection password="F9CC" sheet="1" objects="1"/>
  <mergeCells count="7">
    <mergeCell ref="A1:O1"/>
    <mergeCell ref="A2:O2"/>
    <mergeCell ref="B3:H3"/>
    <mergeCell ref="I3:O3"/>
    <mergeCell ref="A8:E8"/>
    <mergeCell ref="I8:L8"/>
    <mergeCell ref="A3:A4"/>
  </mergeCells>
  <printOptions horizontalCentered="1"/>
  <pageMargins left="0.668055555555556" right="0.196527777777778" top="0.747916666666667" bottom="1" header="0.511805555555556" footer="0.51180555555555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view="pageBreakPreview" zoomScale="110" zoomScaleNormal="100" zoomScaleSheetLayoutView="110" workbookViewId="0">
      <selection activeCell="P19" sqref="P19"/>
    </sheetView>
  </sheetViews>
  <sheetFormatPr defaultColWidth="9" defaultRowHeight="22.5"/>
  <cols>
    <col min="1" max="1" width="5.75" style="4" customWidth="1"/>
    <col min="2" max="2" width="9.875" style="4" customWidth="1"/>
    <col min="3" max="3" width="8.375" style="4" customWidth="1"/>
    <col min="4" max="6" width="9.375" style="4" customWidth="1"/>
    <col min="7" max="7" width="10.875" style="66" customWidth="1"/>
    <col min="8" max="8" width="9.375" style="4" customWidth="1"/>
    <col min="9" max="9" width="8.125" style="4" customWidth="1"/>
    <col min="10" max="12" width="9.375" style="4" customWidth="1"/>
    <col min="13" max="13" width="10.875" style="4" customWidth="1"/>
    <col min="14" max="16384" width="9" style="4"/>
  </cols>
  <sheetData>
    <row r="1" ht="26.1" customHeight="1" spans="1:13">
      <c r="A1" s="95" t="s">
        <v>77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="1" customFormat="1" ht="21" customHeight="1" spans="1:13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ht="13.5" spans="1:13">
      <c r="A3" s="96" t="s">
        <v>35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>
      <c r="A4" s="69"/>
      <c r="B4" s="69"/>
      <c r="C4" s="69"/>
      <c r="D4" s="69"/>
      <c r="E4" s="69"/>
      <c r="F4" s="69"/>
      <c r="G4" s="70"/>
      <c r="H4" s="69"/>
      <c r="I4" s="69"/>
      <c r="J4" s="69"/>
      <c r="K4" s="69"/>
      <c r="L4" s="69"/>
      <c r="M4" s="69"/>
    </row>
    <row r="5" spans="1:13">
      <c r="A5" s="69"/>
      <c r="B5" s="69"/>
      <c r="C5" s="69"/>
      <c r="D5" s="69"/>
      <c r="E5" s="69"/>
      <c r="F5" s="69"/>
      <c r="G5" s="70"/>
      <c r="H5" s="69"/>
      <c r="I5" s="69"/>
      <c r="J5" s="69"/>
      <c r="K5" s="69"/>
      <c r="L5" s="69"/>
      <c r="M5" s="69"/>
    </row>
    <row r="6" spans="1:13">
      <c r="A6" s="69"/>
      <c r="B6" s="69"/>
      <c r="C6" s="69"/>
      <c r="D6" s="69"/>
      <c r="E6" s="69"/>
      <c r="F6" s="71"/>
      <c r="G6" s="70"/>
      <c r="H6" s="69"/>
      <c r="I6" s="69"/>
      <c r="J6" s="69"/>
      <c r="K6" s="69"/>
      <c r="L6" s="69"/>
      <c r="M6" s="69"/>
    </row>
    <row r="7" spans="1:13">
      <c r="A7" s="69"/>
      <c r="B7" s="69"/>
      <c r="C7" s="69"/>
      <c r="D7" s="69"/>
      <c r="E7" s="69"/>
      <c r="F7" s="69"/>
      <c r="G7" s="70"/>
      <c r="H7" s="69"/>
      <c r="I7" s="69"/>
      <c r="J7" s="69"/>
      <c r="K7" s="69"/>
      <c r="L7" s="69"/>
      <c r="M7" s="69"/>
    </row>
    <row r="8" spans="1:13">
      <c r="A8" s="69"/>
      <c r="B8" s="69"/>
      <c r="C8" s="69"/>
      <c r="D8" s="69"/>
      <c r="E8" s="69"/>
      <c r="F8" s="69"/>
      <c r="G8" s="70"/>
      <c r="H8" s="69"/>
      <c r="I8" s="69"/>
      <c r="J8" s="69"/>
      <c r="K8" s="69"/>
      <c r="L8" s="69"/>
      <c r="M8" s="69"/>
    </row>
    <row r="9" spans="1:13">
      <c r="A9" s="69"/>
      <c r="B9" s="69"/>
      <c r="C9" s="69"/>
      <c r="D9" s="69"/>
      <c r="E9" s="69"/>
      <c r="F9" s="69"/>
      <c r="G9" s="70"/>
      <c r="H9" s="69"/>
      <c r="I9" s="69"/>
      <c r="J9" s="69"/>
      <c r="K9" s="69"/>
      <c r="L9" s="69"/>
      <c r="M9" s="69"/>
    </row>
    <row r="10" spans="1:13">
      <c r="A10" s="69"/>
      <c r="B10" s="69"/>
      <c r="C10" s="69"/>
      <c r="D10" s="69"/>
      <c r="E10" s="69"/>
      <c r="F10" s="69"/>
      <c r="G10" s="70"/>
      <c r="H10" s="69"/>
      <c r="I10" s="69"/>
      <c r="J10" s="69"/>
      <c r="K10" s="69"/>
      <c r="L10" s="69"/>
      <c r="M10" s="69"/>
    </row>
    <row r="11" spans="1:13">
      <c r="A11" s="69"/>
      <c r="B11" s="69"/>
      <c r="C11" s="69"/>
      <c r="D11" s="69"/>
      <c r="E11" s="69"/>
      <c r="F11" s="69"/>
      <c r="G11" s="70"/>
      <c r="H11" s="69"/>
      <c r="I11" s="69"/>
      <c r="J11" s="69"/>
      <c r="K11" s="69"/>
      <c r="L11" s="69"/>
      <c r="M11" s="69"/>
    </row>
    <row r="12" spans="1:13">
      <c r="A12" s="69"/>
      <c r="B12" s="69"/>
      <c r="C12" s="69"/>
      <c r="D12" s="69"/>
      <c r="E12" s="69"/>
      <c r="F12" s="69"/>
      <c r="G12" s="70"/>
      <c r="H12" s="69"/>
      <c r="I12" s="69"/>
      <c r="J12" s="69"/>
      <c r="K12" s="69"/>
      <c r="L12" s="69"/>
      <c r="M12" s="69"/>
    </row>
    <row r="13" spans="1:13">
      <c r="A13" s="69"/>
      <c r="B13" s="69"/>
      <c r="C13" s="69"/>
      <c r="D13" s="69"/>
      <c r="E13" s="69"/>
      <c r="F13" s="69"/>
      <c r="G13" s="70"/>
      <c r="H13" s="69"/>
      <c r="I13" s="69"/>
      <c r="J13" s="69"/>
      <c r="K13" s="69"/>
      <c r="L13" s="69"/>
      <c r="M13" s="69"/>
    </row>
    <row r="14" spans="1:13">
      <c r="A14" s="69"/>
      <c r="B14" s="69"/>
      <c r="C14" s="69"/>
      <c r="D14" s="69"/>
      <c r="E14" s="69"/>
      <c r="F14" s="69"/>
      <c r="G14" s="70"/>
      <c r="H14" s="69"/>
      <c r="I14" s="69"/>
      <c r="J14" s="69"/>
      <c r="K14" s="69"/>
      <c r="L14" s="69"/>
      <c r="M14" s="69"/>
    </row>
    <row r="15" spans="1:13">
      <c r="A15" s="69"/>
      <c r="B15" s="69"/>
      <c r="C15" s="69"/>
      <c r="D15" s="69"/>
      <c r="E15" s="69"/>
      <c r="F15" s="69"/>
      <c r="G15" s="70"/>
      <c r="H15" s="69"/>
      <c r="I15" s="69"/>
      <c r="J15" s="69"/>
      <c r="K15" s="69"/>
      <c r="L15" s="69"/>
      <c r="M15" s="69"/>
    </row>
    <row r="16" spans="1:13">
      <c r="A16" s="69"/>
      <c r="B16" s="69"/>
      <c r="C16" s="69"/>
      <c r="D16" s="69"/>
      <c r="E16" s="69"/>
      <c r="F16" s="69"/>
      <c r="G16" s="70"/>
      <c r="H16" s="69"/>
      <c r="I16" s="69"/>
      <c r="J16" s="69"/>
      <c r="K16" s="69"/>
      <c r="L16" s="69"/>
      <c r="M16" s="69"/>
    </row>
    <row r="17" spans="1:13">
      <c r="A17" s="69"/>
      <c r="B17" s="69"/>
      <c r="C17" s="69"/>
      <c r="D17" s="69"/>
      <c r="E17" s="69"/>
      <c r="F17" s="69"/>
      <c r="G17" s="70"/>
      <c r="H17" s="69"/>
      <c r="I17" s="69"/>
      <c r="J17" s="69"/>
      <c r="K17" s="69"/>
      <c r="L17" s="69"/>
      <c r="M17" s="69"/>
    </row>
    <row r="18" spans="1:13">
      <c r="A18" s="69"/>
      <c r="B18" s="69"/>
      <c r="C18" s="69"/>
      <c r="D18" s="69"/>
      <c r="E18" s="69"/>
      <c r="F18" s="69"/>
      <c r="G18" s="70"/>
      <c r="H18" s="69"/>
      <c r="I18" s="69"/>
      <c r="J18" s="69"/>
      <c r="K18" s="69"/>
      <c r="L18" s="69"/>
      <c r="M18" s="69"/>
    </row>
    <row r="19" spans="1:13">
      <c r="A19" s="69"/>
      <c r="B19" s="69"/>
      <c r="C19" s="69"/>
      <c r="D19" s="69"/>
      <c r="E19" s="69"/>
      <c r="F19" s="69"/>
      <c r="G19" s="70"/>
      <c r="H19" s="69"/>
      <c r="I19" s="69"/>
      <c r="J19" s="69"/>
      <c r="K19" s="69"/>
      <c r="L19" s="69"/>
      <c r="M19" s="69"/>
    </row>
    <row r="20" spans="1:13">
      <c r="A20" s="69"/>
      <c r="B20" s="69"/>
      <c r="C20" s="69"/>
      <c r="D20" s="69"/>
      <c r="E20" s="69"/>
      <c r="F20" s="69"/>
      <c r="G20" s="70"/>
      <c r="H20" s="69"/>
      <c r="I20" s="69"/>
      <c r="J20" s="69"/>
      <c r="K20" s="69"/>
      <c r="L20" s="69"/>
      <c r="M20" s="69"/>
    </row>
  </sheetData>
  <sheetProtection password="F9CC" sheet="1" objects="1"/>
  <mergeCells count="3">
    <mergeCell ref="A1:M1"/>
    <mergeCell ref="A2:M2"/>
    <mergeCell ref="A3:M3"/>
  </mergeCells>
  <printOptions horizontalCentered="1"/>
  <pageMargins left="0.751388888888889" right="0.751388888888889" top="1" bottom="1" header="0.511805555555556" footer="0.511805555555556"/>
  <pageSetup paperSize="9" scale="9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表1</vt:lpstr>
      <vt:lpstr>表2</vt:lpstr>
      <vt:lpstr>表2-1</vt:lpstr>
      <vt:lpstr>表2-2</vt:lpstr>
      <vt:lpstr>表3</vt:lpstr>
      <vt:lpstr>表3-1</vt:lpstr>
      <vt:lpstr>表3-2</vt:lpstr>
      <vt:lpstr>表4</vt:lpstr>
      <vt:lpstr>表4-1</vt:lpstr>
      <vt:lpstr>表4-2</vt:lpstr>
      <vt:lpstr>表5</vt:lpstr>
      <vt:lpstr>表5-1</vt:lpstr>
      <vt:lpstr>表6</vt:lpstr>
      <vt:lpstr>表6-1</vt:lpstr>
      <vt:lpstr>表7</vt:lpstr>
      <vt:lpstr>附件1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 ZIJIE</dc:creator>
  <cp:lastModifiedBy>Administrator</cp:lastModifiedBy>
  <dcterms:created xsi:type="dcterms:W3CDTF">2018-06-10T08:13:00Z</dcterms:created>
  <cp:lastPrinted>2019-10-14T02:46:00Z</cp:lastPrinted>
  <dcterms:modified xsi:type="dcterms:W3CDTF">2019-11-13T02:53:26Z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2052-11.1.0.8370</vt:lpwstr>
  </property>
  <property fmtid="{D5CDD505-2E9C-101B-9397-08002B2CF9AE}" pid="3" name="KSOReadingLayout">
    <vt:bool>true</vt:bool>
  </property>
</Properties>
</file>