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11" activeTab="0"/>
  </bookViews>
  <sheets>
    <sheet name="投标报价汇总表" sheetId="1" r:id="rId1"/>
    <sheet name="100章" sheetId="2" r:id="rId2"/>
    <sheet name="200章" sheetId="3" r:id="rId3"/>
    <sheet name="200章 (保通路)" sheetId="4" r:id="rId4"/>
    <sheet name="300章" sheetId="5" r:id="rId5"/>
    <sheet name="300章 (保通路)" sheetId="6" r:id="rId6"/>
    <sheet name="400章" sheetId="7" r:id="rId7"/>
    <sheet name="400章 (保通路)" sheetId="8" r:id="rId8"/>
    <sheet name="600章" sheetId="9" r:id="rId9"/>
    <sheet name="600章 (保通路)" sheetId="10" r:id="rId10"/>
    <sheet name="700章" sheetId="11" r:id="rId11"/>
    <sheet name="700章 (保通路)" sheetId="12" r:id="rId12"/>
  </sheets>
  <definedNames>
    <definedName name="_xlnm.Print_Area" localSheetId="1">'100章'!$A$1:$F$29</definedName>
    <definedName name="_xlnm.Print_Area" localSheetId="0">'投标报价汇总表'!$A$1:$D$21</definedName>
    <definedName name="_xlnm.Print_Titles" localSheetId="2">'200章'!$1:$5</definedName>
    <definedName name="_xlnm.Print_Titles" localSheetId="3">'200章 (保通路)'!$1:$5</definedName>
    <definedName name="_xlnm.Print_Titles" localSheetId="4">'300章'!$1:$5</definedName>
    <definedName name="_xlnm.Print_Titles" localSheetId="6">'400章'!$1:$5</definedName>
    <definedName name="_xlnm.Print_Titles" localSheetId="8">'600章'!$1:$5</definedName>
    <definedName name="_xlnm.Print_Titles" localSheetId="9">'600章 (保通路)'!$1:$5</definedName>
  </definedNames>
  <calcPr fullCalcOnLoad="1"/>
</workbook>
</file>

<file path=xl/sharedStrings.xml><?xml version="1.0" encoding="utf-8"?>
<sst xmlns="http://schemas.openxmlformats.org/spreadsheetml/2006/main" count="1886" uniqueCount="674">
  <si>
    <t>工程量清单表</t>
  </si>
  <si>
    <t/>
  </si>
  <si>
    <t>标表2</t>
  </si>
  <si>
    <t>清单  第100章  总 则</t>
  </si>
  <si>
    <t>细目号</t>
  </si>
  <si>
    <t>细目名称</t>
  </si>
  <si>
    <t>单位</t>
  </si>
  <si>
    <t>数量</t>
  </si>
  <si>
    <t>单价</t>
  </si>
  <si>
    <t>合价</t>
  </si>
  <si>
    <t>101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</si>
  <si>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</si>
  <si>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</si>
  <si>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</si>
  <si>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</si>
  <si>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</si>
  <si>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</si>
  <si>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</si>
  <si>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</si>
  <si>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</t>
  </si>
  <si>
    <t>工程管理</t>
  </si>
  <si>
    <t>102-1</t>
  </si>
  <si>
    <t>竣工文件</t>
  </si>
  <si>
    <t>102-2</t>
  </si>
  <si>
    <t>施工环保费</t>
  </si>
  <si>
    <t>围挡</t>
  </si>
  <si>
    <t>m2</t>
  </si>
  <si>
    <t>102-3</t>
  </si>
  <si>
    <t>安全生产费</t>
  </si>
  <si>
    <t>102-4</t>
  </si>
  <si>
    <t>信息化系统（暂估价）</t>
  </si>
  <si>
    <t>102-5</t>
  </si>
  <si>
    <t>工程保通管理费（暂估价）</t>
  </si>
  <si>
    <t>103</t>
  </si>
  <si>
    <t>临时工程与设施</t>
  </si>
  <si>
    <t>103-1</t>
  </si>
  <si>
    <t>临时道路修建、养护与拆除（包括原道路的养护）</t>
  </si>
  <si>
    <t>103-2</t>
  </si>
  <si>
    <t>临时占地</t>
  </si>
  <si>
    <t>103-3</t>
  </si>
  <si>
    <t>临时供电设施架设、维护与拆除</t>
  </si>
  <si>
    <t>103-4</t>
  </si>
  <si>
    <t>电信设施的提供、维修与拆除</t>
  </si>
  <si>
    <t>103-5</t>
  </si>
  <si>
    <t>临时供水与排污设施</t>
  </si>
  <si>
    <t>104</t>
  </si>
  <si>
    <t>承包人驻地建设</t>
  </si>
  <si>
    <t>104-1</t>
  </si>
  <si>
    <t>105</t>
  </si>
  <si>
    <t>施工标准化</t>
  </si>
  <si>
    <t>105-4</t>
  </si>
  <si>
    <t>钢筋加工场</t>
  </si>
  <si>
    <t>105-5</t>
  </si>
  <si>
    <t>预制场</t>
  </si>
  <si>
    <t>清单  第200章  路 基</t>
  </si>
  <si>
    <t>202</t>
  </si>
  <si>
    <t>场地清理</t>
  </si>
  <si>
    <t>202-1</t>
  </si>
  <si>
    <t>清理与掘除</t>
  </si>
  <si>
    <t>清理现场（包括填前压实）</t>
  </si>
  <si>
    <t>砍伐树木</t>
  </si>
  <si>
    <t>棵</t>
  </si>
  <si>
    <t>-c</t>
  </si>
  <si>
    <t>挖除树根</t>
  </si>
  <si>
    <t>-d</t>
  </si>
  <si>
    <t>清除垃圾及下房土</t>
  </si>
  <si>
    <t>m3</t>
  </si>
  <si>
    <t>202-2</t>
  </si>
  <si>
    <t>挖除旧路面</t>
  </si>
  <si>
    <t>水泥混凝土路面</t>
  </si>
  <si>
    <t>稳定类（底）基层</t>
  </si>
  <si>
    <t>-e</t>
  </si>
  <si>
    <t>铣刨旧路面</t>
  </si>
  <si>
    <t>-e-1</t>
  </si>
  <si>
    <t>沥青面层</t>
  </si>
  <si>
    <t>-e-2</t>
  </si>
  <si>
    <t>水泥稳定碎石基层</t>
  </si>
  <si>
    <t>202-3</t>
  </si>
  <si>
    <t>拆除结构物</t>
  </si>
  <si>
    <t>钢筋混凝土结构</t>
  </si>
  <si>
    <t>混凝土结构</t>
  </si>
  <si>
    <t>砖、石及其他砌体结构</t>
  </si>
  <si>
    <t>标志标牌</t>
  </si>
  <si>
    <t>单柱式</t>
  </si>
  <si>
    <t>套</t>
  </si>
  <si>
    <t>双柱式</t>
  </si>
  <si>
    <t>-e-3</t>
  </si>
  <si>
    <t>单悬臂式</t>
  </si>
  <si>
    <t>-f</t>
  </si>
  <si>
    <t>隔离栅</t>
  </si>
  <si>
    <t>-g</t>
  </si>
  <si>
    <t>防落物网</t>
  </si>
  <si>
    <t>-h</t>
  </si>
  <si>
    <t>波形梁护栏</t>
  </si>
  <si>
    <t>m</t>
  </si>
  <si>
    <t>-i</t>
  </si>
  <si>
    <t>限高架</t>
  </si>
  <si>
    <t>203</t>
  </si>
  <si>
    <t>挖方路基</t>
  </si>
  <si>
    <t>203-1</t>
  </si>
  <si>
    <t>路基挖方</t>
  </si>
  <si>
    <t>挖土方</t>
  </si>
  <si>
    <t>挖淤泥</t>
  </si>
  <si>
    <t>203-2</t>
  </si>
  <si>
    <t>改河、改渠、改路挖方</t>
  </si>
  <si>
    <t>弃土方</t>
  </si>
  <si>
    <t>204</t>
  </si>
  <si>
    <t>填方路基</t>
  </si>
  <si>
    <t>204-1</t>
  </si>
  <si>
    <t>路基填筑（包括填前压实）</t>
  </si>
  <si>
    <t>利用土方</t>
  </si>
  <si>
    <t>借土填方</t>
  </si>
  <si>
    <t>结构物台背回填</t>
  </si>
  <si>
    <t>-h-1</t>
  </si>
  <si>
    <t>8%石灰土</t>
  </si>
  <si>
    <t>锥坡及台前溜坡填土</t>
  </si>
  <si>
    <t>-i-1</t>
  </si>
  <si>
    <t>素土</t>
  </si>
  <si>
    <t>-j</t>
  </si>
  <si>
    <t>路床处理</t>
  </si>
  <si>
    <t>-j-1</t>
  </si>
  <si>
    <t>6%石灰土</t>
  </si>
  <si>
    <t>-j-2</t>
  </si>
  <si>
    <t>利用老路铣刨料</t>
  </si>
  <si>
    <t>-j-3</t>
  </si>
  <si>
    <t>冲击碾压</t>
  </si>
  <si>
    <t>-j-4</t>
  </si>
  <si>
    <t>超挖回填土方</t>
  </si>
  <si>
    <t>204-2</t>
  </si>
  <si>
    <t>改河、改渠、改路填筑</t>
  </si>
  <si>
    <t>205</t>
  </si>
  <si>
    <t>特殊地区路基处理</t>
  </si>
  <si>
    <t>205-1</t>
  </si>
  <si>
    <t>软土路基处理</t>
  </si>
  <si>
    <t>垫层</t>
  </si>
  <si>
    <t>-c-3</t>
  </si>
  <si>
    <t>碎石垫层</t>
  </si>
  <si>
    <t>-c-5</t>
  </si>
  <si>
    <t>灰土垫层</t>
  </si>
  <si>
    <t>-c-5-1</t>
  </si>
  <si>
    <t>-c-6</t>
  </si>
  <si>
    <t>填筑老路废料</t>
  </si>
  <si>
    <t>土工合成材料</t>
  </si>
  <si>
    <t>-d-3</t>
  </si>
  <si>
    <t>土工格栅</t>
  </si>
  <si>
    <t>加固土桩</t>
  </si>
  <si>
    <t>-i-3</t>
  </si>
  <si>
    <t>挤密桩</t>
  </si>
  <si>
    <t>-i-3-1</t>
  </si>
  <si>
    <t>φ50cm灰土挤密桩（3:7灰土）</t>
  </si>
  <si>
    <t>205-9</t>
  </si>
  <si>
    <t>水井、坟墓处治</t>
  </si>
  <si>
    <t>回填砂砾</t>
  </si>
  <si>
    <t>207</t>
  </si>
  <si>
    <t>坡面排水</t>
  </si>
  <si>
    <t>207-1</t>
  </si>
  <si>
    <t>边沟</t>
  </si>
  <si>
    <t>浆砌片石</t>
  </si>
  <si>
    <t>-a-1</t>
  </si>
  <si>
    <t>M7.5</t>
  </si>
  <si>
    <t>防渗土工布</t>
  </si>
  <si>
    <t>207-2</t>
  </si>
  <si>
    <t>排水沟</t>
  </si>
  <si>
    <t>现浇混凝土</t>
  </si>
  <si>
    <t>-c-1</t>
  </si>
  <si>
    <t>C25</t>
  </si>
  <si>
    <t>预制安装混凝土盖板</t>
  </si>
  <si>
    <t>C30</t>
  </si>
  <si>
    <t>光圆钢筋（HPB300）</t>
  </si>
  <si>
    <t>kg</t>
  </si>
  <si>
    <t>带肋钢筋（HRB400）</t>
  </si>
  <si>
    <t>207-4</t>
  </si>
  <si>
    <t>跌水与急流槽</t>
  </si>
  <si>
    <t>-b-1</t>
  </si>
  <si>
    <t>M7.5（生态湿地泄水槽）</t>
  </si>
  <si>
    <t>预制安装混凝土</t>
  </si>
  <si>
    <t>-d-1</t>
  </si>
  <si>
    <t>C30（急流槽）</t>
  </si>
  <si>
    <t>207-6</t>
  </si>
  <si>
    <t>蒸发池</t>
  </si>
  <si>
    <t>207-11</t>
  </si>
  <si>
    <t>边沟涵</t>
  </si>
  <si>
    <t>砂砾垫层</t>
  </si>
  <si>
    <t>C25现浇混凝土</t>
  </si>
  <si>
    <t>基础</t>
  </si>
  <si>
    <t>-b-2</t>
  </si>
  <si>
    <t>墙身</t>
  </si>
  <si>
    <t>-b-3</t>
  </si>
  <si>
    <t>一字墙</t>
  </si>
  <si>
    <t>-b-4</t>
  </si>
  <si>
    <t>帽石</t>
  </si>
  <si>
    <t>-b-5</t>
  </si>
  <si>
    <t>铺装</t>
  </si>
  <si>
    <t>钢筋</t>
  </si>
  <si>
    <t>-c-2</t>
  </si>
  <si>
    <t>C30预制混凝土</t>
  </si>
  <si>
    <t>-d-2</t>
  </si>
  <si>
    <t>207-12</t>
  </si>
  <si>
    <t>土质排水沟</t>
  </si>
  <si>
    <t>208</t>
  </si>
  <si>
    <t>护坡、护面墙</t>
  </si>
  <si>
    <t>208-4</t>
  </si>
  <si>
    <t>混凝土护坡</t>
  </si>
  <si>
    <t>混凝土预制件满铺护坡</t>
  </si>
  <si>
    <t>208-5</t>
  </si>
  <si>
    <t>护面墙</t>
  </si>
  <si>
    <t>浆砌片（块）石护面墙</t>
  </si>
  <si>
    <t>M7.5浆砌片石</t>
  </si>
  <si>
    <t>209</t>
  </si>
  <si>
    <t>挡土墙</t>
  </si>
  <si>
    <t>209-1</t>
  </si>
  <si>
    <t>209-5</t>
  </si>
  <si>
    <t>混凝土挡土墙</t>
  </si>
  <si>
    <t>混凝土</t>
  </si>
  <si>
    <t>清单  第200章  路 基（保通路）</t>
  </si>
  <si>
    <t>沥青混凝土路面</t>
  </si>
  <si>
    <t>玻璃钢防眩板</t>
  </si>
  <si>
    <t>-k</t>
  </si>
  <si>
    <t>太阳能黄闪灯</t>
  </si>
  <si>
    <t>个</t>
  </si>
  <si>
    <t>-h-2</t>
  </si>
  <si>
    <t>清单  第300章  路 面</t>
  </si>
  <si>
    <t>304</t>
  </si>
  <si>
    <t>水泥稳定土底基层、基层</t>
  </si>
  <si>
    <t>304-1</t>
  </si>
  <si>
    <t>水泥稳定土底基层</t>
  </si>
  <si>
    <t>碎石</t>
  </si>
  <si>
    <t>厚190mm</t>
  </si>
  <si>
    <t>-a-2</t>
  </si>
  <si>
    <t>厚200mm</t>
  </si>
  <si>
    <t>304-3</t>
  </si>
  <si>
    <t>水泥稳定土基层</t>
  </si>
  <si>
    <t>厚180mm</t>
  </si>
  <si>
    <t>-a-3</t>
  </si>
  <si>
    <t>-a-4</t>
  </si>
  <si>
    <t>304-4</t>
  </si>
  <si>
    <t>水泥石灰稳定土底基层</t>
  </si>
  <si>
    <t>土</t>
  </si>
  <si>
    <t>306</t>
  </si>
  <si>
    <t>级配碎（砾）石底基层、基层</t>
  </si>
  <si>
    <t>306-1</t>
  </si>
  <si>
    <t>级配碎石底基层</t>
  </si>
  <si>
    <t>厚150mm</t>
  </si>
  <si>
    <t>308</t>
  </si>
  <si>
    <t>透层和黏层</t>
  </si>
  <si>
    <t>308-1</t>
  </si>
  <si>
    <t>透层</t>
  </si>
  <si>
    <t>乳化沥青</t>
  </si>
  <si>
    <t>308-2</t>
  </si>
  <si>
    <t>黏层</t>
  </si>
  <si>
    <t>改性乳化沥青</t>
  </si>
  <si>
    <t>309</t>
  </si>
  <si>
    <t>热拌沥青混合料面层</t>
  </si>
  <si>
    <t>309-1</t>
  </si>
  <si>
    <t>细粒式沥青混凝土</t>
  </si>
  <si>
    <t>厚50mm（AC-13C）</t>
  </si>
  <si>
    <t>309-2</t>
  </si>
  <si>
    <t>中粒式沥青混凝土</t>
  </si>
  <si>
    <t>厚50mm（AC-16C）</t>
  </si>
  <si>
    <t>厚70mm（AC-20C）</t>
  </si>
  <si>
    <t>309-3</t>
  </si>
  <si>
    <t>粗粒式沥青混凝土</t>
  </si>
  <si>
    <t>厚80mm（AC-25C)</t>
  </si>
  <si>
    <t>310</t>
  </si>
  <si>
    <t>沥青表面处置与封层</t>
  </si>
  <si>
    <t>310-2</t>
  </si>
  <si>
    <t>封层</t>
  </si>
  <si>
    <t>乳化沥青封层</t>
  </si>
  <si>
    <t>热喷改性沥青碎石封层</t>
  </si>
  <si>
    <t>2cm砂粒式改性沥青混凝土（AC-5）封层</t>
  </si>
  <si>
    <t>311</t>
  </si>
  <si>
    <t>改性沥青及改性沥青混合料</t>
  </si>
  <si>
    <t>311-2</t>
  </si>
  <si>
    <t>中粒式改性沥青混合料路面</t>
  </si>
  <si>
    <t>厚60mm（AC-20C）</t>
  </si>
  <si>
    <t>厚70mm（AC-16C）</t>
  </si>
  <si>
    <t>311-4</t>
  </si>
  <si>
    <t>粗粒式改性沥青混合料路面</t>
  </si>
  <si>
    <t>厚80mm（AC-25C）</t>
  </si>
  <si>
    <t>312</t>
  </si>
  <si>
    <t>水泥混凝土面板</t>
  </si>
  <si>
    <t>312-1</t>
  </si>
  <si>
    <t>厚200mm（混凝土弯拉强度≥5.0MPa）</t>
  </si>
  <si>
    <t>厚280mm（混凝土弯拉强度≥5.0MPa）</t>
  </si>
  <si>
    <t>312-2</t>
  </si>
  <si>
    <t>313</t>
  </si>
  <si>
    <t>路肩培土、中央分隔带回填土、土路肩加固及路缘石</t>
  </si>
  <si>
    <t>313-1</t>
  </si>
  <si>
    <t>路肩培土</t>
  </si>
  <si>
    <t>313-5</t>
  </si>
  <si>
    <t>混凝土预制块路缘石</t>
  </si>
  <si>
    <t>314</t>
  </si>
  <si>
    <t>路面及中央分隔带排水</t>
  </si>
  <si>
    <t>314-1</t>
  </si>
  <si>
    <t>排水管</t>
  </si>
  <si>
    <t>φ10cmHDPE横向排水管（含C25现浇混凝土）</t>
  </si>
  <si>
    <t>φ31.5cmHDPE横向排水管（含C25现浇混凝土）</t>
  </si>
  <si>
    <t>314-2</t>
  </si>
  <si>
    <t>纵向雨水沟（管）</t>
  </si>
  <si>
    <t>314-3</t>
  </si>
  <si>
    <t>集水井</t>
  </si>
  <si>
    <t>座</t>
  </si>
  <si>
    <t>314-4</t>
  </si>
  <si>
    <t>中央分隔带渗沟</t>
  </si>
  <si>
    <t>314-8</t>
  </si>
  <si>
    <t>路面边部排水</t>
  </si>
  <si>
    <t>314-9</t>
  </si>
  <si>
    <t>改河、改渠、改路雨水工程</t>
  </si>
  <si>
    <t>雨水检查井</t>
  </si>
  <si>
    <t>φ1000圆形砖砌（06MS201-3,页11）</t>
  </si>
  <si>
    <t>钢筋混凝土管</t>
  </si>
  <si>
    <t>DN500mmⅡ级钢筋混凝土管（（砂石基础：06MS201-1，页11））</t>
  </si>
  <si>
    <t>315</t>
  </si>
  <si>
    <t>其他路面</t>
  </si>
  <si>
    <t>315-1</t>
  </si>
  <si>
    <t>厚50mm人行道砖</t>
  </si>
  <si>
    <t>315-2</t>
  </si>
  <si>
    <t>厚60mm透水混凝土面砖</t>
  </si>
  <si>
    <t>315-3</t>
  </si>
  <si>
    <t>厚150mmC20透水混凝土基层</t>
  </si>
  <si>
    <t>315-5</t>
  </si>
  <si>
    <t>聚酯类防油污地坪涂料</t>
  </si>
  <si>
    <t>清单  第300章  路 面（保通路）</t>
  </si>
  <si>
    <t>厚160mm</t>
  </si>
  <si>
    <t>乳化沥青黏层</t>
  </si>
  <si>
    <t>厚40mm（AC-13C）</t>
  </si>
  <si>
    <t>厚70mm（AC-25C)</t>
  </si>
  <si>
    <t>厚200mm（混凝土弯拉强度≥4.5MPa）</t>
  </si>
  <si>
    <t>313-4</t>
  </si>
  <si>
    <t>混凝土预制块加固土路肩</t>
  </si>
  <si>
    <t>315-4</t>
  </si>
  <si>
    <t>厚300mmC30混凝土中央分隔带硬化</t>
  </si>
  <si>
    <t>清单  第400章  桥梁、涵洞</t>
  </si>
  <si>
    <t>403</t>
  </si>
  <si>
    <t>403-1</t>
  </si>
  <si>
    <t>基础钢筋（含灌注桩、承台、桩系梁、沉桩、沉井等）</t>
  </si>
  <si>
    <t>光圆钢筋（HPB235、HPB300）</t>
  </si>
  <si>
    <t>带肋钢筋（HRB335、HRB400）</t>
  </si>
  <si>
    <t>403-2</t>
  </si>
  <si>
    <t>下部结构钢筋</t>
  </si>
  <si>
    <t>403-3</t>
  </si>
  <si>
    <t>上部结构钢筋</t>
  </si>
  <si>
    <t>403-4</t>
  </si>
  <si>
    <t>附属结构钢筋</t>
  </si>
  <si>
    <t>404</t>
  </si>
  <si>
    <t>基坑开挖及回填</t>
  </si>
  <si>
    <t>404-1</t>
  </si>
  <si>
    <t>干处挖土方</t>
  </si>
  <si>
    <t>405</t>
  </si>
  <si>
    <t>钻孔灌注桩</t>
  </si>
  <si>
    <t>405-1</t>
  </si>
  <si>
    <t>陆上钻孔灌注桩</t>
  </si>
  <si>
    <t>桩径1.2m</t>
  </si>
  <si>
    <t>桩径1.5m</t>
  </si>
  <si>
    <t>桩径1.8m</t>
  </si>
  <si>
    <t>410</t>
  </si>
  <si>
    <t>结构混凝土工程</t>
  </si>
  <si>
    <t>410-1</t>
  </si>
  <si>
    <t>混凝土基础（包括支撑梁、桩基承台、桩系梁，但不包括桩基）</t>
  </si>
  <si>
    <t>承台</t>
  </si>
  <si>
    <t>C35</t>
  </si>
  <si>
    <t>C20垫层</t>
  </si>
  <si>
    <t>410-2</t>
  </si>
  <si>
    <t>混凝土下部结构</t>
  </si>
  <si>
    <t>桥台混凝土</t>
  </si>
  <si>
    <t>肋板式桥台</t>
  </si>
  <si>
    <t>-a-1-1</t>
  </si>
  <si>
    <t>C40</t>
  </si>
  <si>
    <t>桥墩混凝土</t>
  </si>
  <si>
    <t>柱式桥墩</t>
  </si>
  <si>
    <t>-b-1-1</t>
  </si>
  <si>
    <t>盖梁混凝土</t>
  </si>
  <si>
    <t>台帽混凝土</t>
  </si>
  <si>
    <t>柱间系梁</t>
  </si>
  <si>
    <t>410-5</t>
  </si>
  <si>
    <t>桥梁上部结构现浇整体化混凝土</t>
  </si>
  <si>
    <t>湿接缝</t>
  </si>
  <si>
    <t>C50</t>
  </si>
  <si>
    <t>410-6</t>
  </si>
  <si>
    <t>现浇混凝土附属结构</t>
  </si>
  <si>
    <t>防撞护栏</t>
  </si>
  <si>
    <t>桥头搭板</t>
  </si>
  <si>
    <t>抗震挡块及挡土板</t>
  </si>
  <si>
    <t>支座垫石</t>
  </si>
  <si>
    <t>-f-1</t>
  </si>
  <si>
    <t>-f-2</t>
  </si>
  <si>
    <t>人行道</t>
  </si>
  <si>
    <t>-g-1</t>
  </si>
  <si>
    <t>踏步</t>
  </si>
  <si>
    <t>C20基础</t>
  </si>
  <si>
    <t>410-7</t>
  </si>
  <si>
    <t>预制混凝土附属结构</t>
  </si>
  <si>
    <t>C30人行道板</t>
  </si>
  <si>
    <t>锥坡踏步</t>
  </si>
  <si>
    <t>C20</t>
  </si>
  <si>
    <t>锥坡（预制实心六棱块）</t>
  </si>
  <si>
    <t>-g-2</t>
  </si>
  <si>
    <t>411</t>
  </si>
  <si>
    <t>预应力混凝土工程</t>
  </si>
  <si>
    <t>411-5</t>
  </si>
  <si>
    <t>后张法预应力钢绞线</t>
  </si>
  <si>
    <t>φs15.2钢绞线</t>
  </si>
  <si>
    <t>411-7</t>
  </si>
  <si>
    <t>现浇预应力混凝土上部结构</t>
  </si>
  <si>
    <t>预应力箱梁</t>
  </si>
  <si>
    <t>C55</t>
  </si>
  <si>
    <t>411-8</t>
  </si>
  <si>
    <t>预制预应力混凝土上部结构</t>
  </si>
  <si>
    <t>413</t>
  </si>
  <si>
    <t>砌石工程</t>
  </si>
  <si>
    <t>413-1</t>
  </si>
  <si>
    <t>浆砌片石基础(不含砂砾垫层）</t>
  </si>
  <si>
    <t>415</t>
  </si>
  <si>
    <t>桥面铺装</t>
  </si>
  <si>
    <t>415-1</t>
  </si>
  <si>
    <t>沥青混凝土桥面铺装</t>
  </si>
  <si>
    <t>中粒式改性沥青混凝土</t>
  </si>
  <si>
    <t>厚100mm</t>
  </si>
  <si>
    <t>415-3</t>
  </si>
  <si>
    <t>防水层</t>
  </si>
  <si>
    <t>铺设防水层</t>
  </si>
  <si>
    <t>改性乳化沥青黏层</t>
  </si>
  <si>
    <t>改性沥青碎石封层</t>
  </si>
  <si>
    <t>桥面现浇混凝土垫层</t>
  </si>
  <si>
    <t>415-4</t>
  </si>
  <si>
    <t>桥面排水</t>
  </si>
  <si>
    <t>竖、横向集中排水管</t>
  </si>
  <si>
    <t>UPVC管</t>
  </si>
  <si>
    <t>-a-4-1</t>
  </si>
  <si>
    <t>φ150mm</t>
  </si>
  <si>
    <t>-a-4-2</t>
  </si>
  <si>
    <t>φ300mm</t>
  </si>
  <si>
    <t>桥面边部碎石盲沟</t>
  </si>
  <si>
    <t>G2011玻纤格栅</t>
  </si>
  <si>
    <t>416</t>
  </si>
  <si>
    <t>桥梁支座</t>
  </si>
  <si>
    <t>416-1</t>
  </si>
  <si>
    <t>板式橡胶支座</t>
  </si>
  <si>
    <t>四氟板式橡胶支座</t>
  </si>
  <si>
    <t>GYZF4 400*86</t>
  </si>
  <si>
    <t>416-2</t>
  </si>
  <si>
    <t>盆式支座</t>
  </si>
  <si>
    <t>GPZ2.5SX（更换）</t>
  </si>
  <si>
    <t>GPZ6.0DX（更换）</t>
  </si>
  <si>
    <t>GPZ6.0GD（更换）</t>
  </si>
  <si>
    <t>416-3</t>
  </si>
  <si>
    <t>隔震橡胶支座</t>
  </si>
  <si>
    <t>水平力分散型橡胶支座（LNR(H)、LNR）</t>
  </si>
  <si>
    <t>LNR(H)-d670*188</t>
  </si>
  <si>
    <t>416-4</t>
  </si>
  <si>
    <t>球形支座</t>
  </si>
  <si>
    <t>JQZ(Ⅱ)-3.5-DX</t>
  </si>
  <si>
    <t>JQZ(Ⅱ)-3.5-SX</t>
  </si>
  <si>
    <t>JQZ(Ⅱ)-4.5-DX</t>
  </si>
  <si>
    <t>JQZ(Ⅱ)-4.5-SX</t>
  </si>
  <si>
    <t>JQZ(Ⅱ)-15-DX</t>
  </si>
  <si>
    <t>JQZ(Ⅱ)-15-SX</t>
  </si>
  <si>
    <t>JQZ(Ⅱ)-15-GD</t>
  </si>
  <si>
    <t>JQZ(Ⅱ)-22.5-DX</t>
  </si>
  <si>
    <t>JQZ(Ⅱ)-22.5-SX</t>
  </si>
  <si>
    <t>JQZ(Ⅱ)-22.5-GD</t>
  </si>
  <si>
    <t>417</t>
  </si>
  <si>
    <t>桥梁接缝和伸缩装置</t>
  </si>
  <si>
    <t>417-2</t>
  </si>
  <si>
    <t>模数式伸缩装置</t>
  </si>
  <si>
    <t>D-60型</t>
  </si>
  <si>
    <t>D-80型</t>
  </si>
  <si>
    <t>D-160型</t>
  </si>
  <si>
    <t>419</t>
  </si>
  <si>
    <t>圆管涵及倒虹吸管涵</t>
  </si>
  <si>
    <t>419-1</t>
  </si>
  <si>
    <t>单孔钢筋混凝土圆管涵</t>
  </si>
  <si>
    <t>1-φ1.0m</t>
  </si>
  <si>
    <t>419-3</t>
  </si>
  <si>
    <t>单孔钢筋混凝土圆管倒虹吸管涵</t>
  </si>
  <si>
    <t>420</t>
  </si>
  <si>
    <t>盖板涵、箱涵</t>
  </si>
  <si>
    <t>420-1</t>
  </si>
  <si>
    <t>钢筋混凝土盖板涵</t>
  </si>
  <si>
    <t>1-1.5×1.5m</t>
  </si>
  <si>
    <t>1-4.0×5.0m</t>
  </si>
  <si>
    <t>1-6.0m</t>
  </si>
  <si>
    <t>420-4</t>
  </si>
  <si>
    <t>钢筋混凝土箱型通道涵</t>
  </si>
  <si>
    <t>1-6.0*3.2m</t>
  </si>
  <si>
    <t>清单  第400章  桥梁、涵洞（保通路）</t>
  </si>
  <si>
    <t>1-φ2.0m</t>
  </si>
  <si>
    <t>1-φ1.25m</t>
  </si>
  <si>
    <t>清单  第600章  安全设施及预埋管线</t>
  </si>
  <si>
    <t>602</t>
  </si>
  <si>
    <t>护栏</t>
  </si>
  <si>
    <t>602-1</t>
  </si>
  <si>
    <t>混凝土护栏（护墙、立柱）</t>
  </si>
  <si>
    <t>现浇混凝土护栏</t>
  </si>
  <si>
    <t>预制安装混凝土护栏</t>
  </si>
  <si>
    <t>602-3</t>
  </si>
  <si>
    <t>波形梁钢护栏</t>
  </si>
  <si>
    <t>路侧波形梁钢护栏</t>
  </si>
  <si>
    <t>Gr-A-2E型</t>
  </si>
  <si>
    <t>Gr-SB-2C型</t>
  </si>
  <si>
    <t>Gr-SB-1B2型</t>
  </si>
  <si>
    <t>Gr-SB-2E型</t>
  </si>
  <si>
    <t>-a-5</t>
  </si>
  <si>
    <t>桥梁搭接</t>
  </si>
  <si>
    <t>中央分隔带波形梁钢护栏</t>
  </si>
  <si>
    <t>Grd-Am-2E型</t>
  </si>
  <si>
    <t>Gr-SBm-2E型</t>
  </si>
  <si>
    <t>波形梁钢护栏端头</t>
  </si>
  <si>
    <t>DR1端头</t>
  </si>
  <si>
    <t>DⅡ端头</t>
  </si>
  <si>
    <t>602-5</t>
  </si>
  <si>
    <t>中央分隔带活动护栏</t>
  </si>
  <si>
    <t>伸缩式活动护栏</t>
  </si>
  <si>
    <t>预应力防撞活动护栏</t>
  </si>
  <si>
    <t>603</t>
  </si>
  <si>
    <t>隔离栅和防落物网</t>
  </si>
  <si>
    <t>603-3</t>
  </si>
  <si>
    <t>焊接网隔离栅</t>
  </si>
  <si>
    <t>金属电焊网隔离栅</t>
  </si>
  <si>
    <t>603-5</t>
  </si>
  <si>
    <t>604</t>
  </si>
  <si>
    <t>道路交通标志</t>
  </si>
  <si>
    <t>604-1</t>
  </si>
  <si>
    <t>单柱式交通标志</t>
  </si>
  <si>
    <t>D=80cm</t>
  </si>
  <si>
    <t>D=80cm+100cm*45cm</t>
  </si>
  <si>
    <t>D=120cm</t>
  </si>
  <si>
    <t>D=120cm+120cm*75cm</t>
  </si>
  <si>
    <t>八角形D=80cm</t>
  </si>
  <si>
    <t>△90cm</t>
  </si>
  <si>
    <t>△130cm</t>
  </si>
  <si>
    <t>(100cm*45cm)*2</t>
  </si>
  <si>
    <t>100cm*60cm</t>
  </si>
  <si>
    <t>110cm*230cm</t>
  </si>
  <si>
    <t>-l</t>
  </si>
  <si>
    <t>125cm*73cm+125cm*120cm</t>
  </si>
  <si>
    <t>-m</t>
  </si>
  <si>
    <t>125cm*100cm</t>
  </si>
  <si>
    <t>-n</t>
  </si>
  <si>
    <t>120cm*270cm</t>
  </si>
  <si>
    <t>-o</t>
  </si>
  <si>
    <t>120cm*318cm</t>
  </si>
  <si>
    <t>604-2</t>
  </si>
  <si>
    <t>双柱式交通标志</t>
  </si>
  <si>
    <t>320cm*320cm</t>
  </si>
  <si>
    <t>520cm*450cm</t>
  </si>
  <si>
    <t>750cm*300cm</t>
  </si>
  <si>
    <t>更换反光膜</t>
  </si>
  <si>
    <t>604-4</t>
  </si>
  <si>
    <t>门架式交通标志</t>
  </si>
  <si>
    <t>(300cm*300cm)*4</t>
  </si>
  <si>
    <t>(420cm*420cm)*2+230cm*100cm</t>
  </si>
  <si>
    <t>604-5</t>
  </si>
  <si>
    <t>单悬臂式交通标志</t>
  </si>
  <si>
    <t>250cm*325cm</t>
  </si>
  <si>
    <t>300cm*350cm</t>
  </si>
  <si>
    <t>350cm*320cm</t>
  </si>
  <si>
    <t>450cm*400cm</t>
  </si>
  <si>
    <t>450cm*450cm+230cm*100cm</t>
  </si>
  <si>
    <t>520cm*300cm</t>
  </si>
  <si>
    <t>604-6</t>
  </si>
  <si>
    <t>双悬臂式交通标志</t>
  </si>
  <si>
    <t>(300cm*210cm)*2</t>
  </si>
  <si>
    <t>604-7</t>
  </si>
  <si>
    <t>附着式交通标志</t>
  </si>
  <si>
    <t>100cm*45cm</t>
  </si>
  <si>
    <t>120cm*60cm</t>
  </si>
  <si>
    <t>200cm*270cm</t>
  </si>
  <si>
    <t>250cm*200cm</t>
  </si>
  <si>
    <t>320cm*126cm</t>
  </si>
  <si>
    <t>604-8</t>
  </si>
  <si>
    <t>里程碑</t>
  </si>
  <si>
    <t>混凝土柱式</t>
  </si>
  <si>
    <t>附着式</t>
  </si>
  <si>
    <t>604-9</t>
  </si>
  <si>
    <t>公路界碑</t>
  </si>
  <si>
    <t>604-10</t>
  </si>
  <si>
    <t>百米桩</t>
  </si>
  <si>
    <t>604-16</t>
  </si>
  <si>
    <t>防撞垫（TS级）</t>
  </si>
  <si>
    <t>605</t>
  </si>
  <si>
    <t>道路交通标线</t>
  </si>
  <si>
    <t>605-1</t>
  </si>
  <si>
    <t>热熔型涂料路面标线</t>
  </si>
  <si>
    <t>普通标线</t>
  </si>
  <si>
    <t>震荡标线</t>
  </si>
  <si>
    <t>减速标线</t>
  </si>
  <si>
    <t>605-5</t>
  </si>
  <si>
    <t>轮廓标</t>
  </si>
  <si>
    <t>柱式轮廓标</t>
  </si>
  <si>
    <t>附着式轮廓标</t>
  </si>
  <si>
    <t>605-6</t>
  </si>
  <si>
    <t>立面标记</t>
  </si>
  <si>
    <t>606</t>
  </si>
  <si>
    <t>防眩设施</t>
  </si>
  <si>
    <t>606-1</t>
  </si>
  <si>
    <t>防眩板</t>
  </si>
  <si>
    <t>块</t>
  </si>
  <si>
    <t>609</t>
  </si>
  <si>
    <t>视线诱导设施</t>
  </si>
  <si>
    <t>609-1</t>
  </si>
  <si>
    <t>道口标柱</t>
  </si>
  <si>
    <t>根</t>
  </si>
  <si>
    <t>609-2</t>
  </si>
  <si>
    <t>警示柱</t>
  </si>
  <si>
    <t>609-3</t>
  </si>
  <si>
    <t>附着式线形诱导标</t>
  </si>
  <si>
    <t>80cm*60cm</t>
  </si>
  <si>
    <t>清单  第600章  安全设施及预埋管线（保通路）</t>
  </si>
  <si>
    <t>D=100cm</t>
  </si>
  <si>
    <t>270cm*155cm</t>
  </si>
  <si>
    <t>减速震荡标线</t>
  </si>
  <si>
    <t>605-7</t>
  </si>
  <si>
    <t>锥形路标</t>
  </si>
  <si>
    <t>607</t>
  </si>
  <si>
    <t>通信和电力管道与预埋（预留）基础</t>
  </si>
  <si>
    <t>607-1</t>
  </si>
  <si>
    <t>人（手）孔</t>
  </si>
  <si>
    <t>607-3</t>
  </si>
  <si>
    <t>管道工程</t>
  </si>
  <si>
    <t>管道敷设</t>
  </si>
  <si>
    <t>硅芯管（4孔φ40/33）</t>
  </si>
  <si>
    <t>镀锌钢管（DN100）</t>
  </si>
  <si>
    <t>光缆敷设</t>
  </si>
  <si>
    <t>36芯光缆</t>
  </si>
  <si>
    <t>48芯光缆</t>
  </si>
  <si>
    <t>电缆敷设</t>
  </si>
  <si>
    <t>低压电缆（VV22-4×35）</t>
  </si>
  <si>
    <t>槽钢保护</t>
  </si>
  <si>
    <t>607-4</t>
  </si>
  <si>
    <t>监控系统</t>
  </si>
  <si>
    <t>摄像机移位</t>
  </si>
  <si>
    <t>清单  第700章  绿化及环境保护设施</t>
  </si>
  <si>
    <t>702</t>
  </si>
  <si>
    <t>铺设表土</t>
  </si>
  <si>
    <t>702-2</t>
  </si>
  <si>
    <t>铺设利用的表土</t>
  </si>
  <si>
    <t>703</t>
  </si>
  <si>
    <t>撒播草种和铺植草皮</t>
  </si>
  <si>
    <t>703-1</t>
  </si>
  <si>
    <t>撒播草种</t>
  </si>
  <si>
    <t>703-9</t>
  </si>
  <si>
    <t>植物纤维毯</t>
  </si>
  <si>
    <t>清单  第700章  绿化及环境保护设施（保通路）</t>
  </si>
  <si>
    <t>标表1</t>
  </si>
  <si>
    <t>序号</t>
  </si>
  <si>
    <t>科目名称</t>
  </si>
  <si>
    <t>金额（元）</t>
  </si>
  <si>
    <t>第100章至第700章合计</t>
  </si>
  <si>
    <t>已包含在清单合计中的材料、工程设备、专业工程暂估价合计</t>
  </si>
  <si>
    <t>创优基金（200章-700章）*1.5%</t>
  </si>
  <si>
    <t>投标报价</t>
  </si>
  <si>
    <t xml:space="preserve"> 合同段：县道021（马米路）与西南绕城高速公路互通式立交工程MMLLJ-SG标段</t>
  </si>
  <si>
    <t>投标报价汇总表</t>
  </si>
  <si>
    <t>清单合计减去材料、工程设备、专业工程暂估价合计（评标价）</t>
  </si>
  <si>
    <t>暂列金额（3%）</t>
  </si>
  <si>
    <t>元</t>
  </si>
  <si>
    <t>清单  第100章  总 则</t>
  </si>
  <si>
    <t xml:space="preserve">清单  第100章  合计   人民币 </t>
  </si>
  <si>
    <t xml:space="preserve">清单  第200章  合计   人民币 </t>
  </si>
  <si>
    <t>清单  第200章  路 基（保通路）</t>
  </si>
  <si>
    <t xml:space="preserve">清单  第200章（保通路）  合计   人民币 </t>
  </si>
  <si>
    <t xml:space="preserve">清单  第300章  合计   人民币 </t>
  </si>
  <si>
    <t>清单  第300章  路 面（保通路）</t>
  </si>
  <si>
    <t xml:space="preserve">清单  第400章  合计   人民币 </t>
  </si>
  <si>
    <t xml:space="preserve">清单  第300章 (保通路)  合计   人民币 </t>
  </si>
  <si>
    <t>清单  第400章  桥梁、涵洞（保通路）</t>
  </si>
  <si>
    <t xml:space="preserve">清单  第400章 (保通路)  合计   人民币 </t>
  </si>
  <si>
    <t>清单  第600章  安全设施及预埋管线（保通路）</t>
  </si>
  <si>
    <t xml:space="preserve">清单  第600章 (保通路)  合计   人民币 </t>
  </si>
  <si>
    <t xml:space="preserve">清单  第700章  合计   人民币 </t>
  </si>
  <si>
    <t xml:space="preserve">清单  第700章 (保通路)  合计   人民币 </t>
  </si>
  <si>
    <t xml:space="preserve">清单  第600章  合计   人民币 </t>
  </si>
  <si>
    <t>防尘布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</si>
</sst>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0"/>
    <numFmt numFmtId="185" formatCode="#0.00"/>
    <numFmt numFmtId="186" formatCode=";;"/>
    <numFmt numFmtId="187" formatCode="0.00_ "/>
    <numFmt numFmtId="188" formatCode="0.000_ "/>
    <numFmt numFmtId="189" formatCode="0.000"/>
    <numFmt numFmtId="190" formatCode="0.0000"/>
    <numFmt numFmtId="191" formatCode="0.00000"/>
    <numFmt numFmtId="192" formatCode="0.000000"/>
    <numFmt numFmtId="193" formatCode="0.0000_ "/>
    <numFmt numFmtId="194" formatCode="0.00000_ "/>
  </numFmts>
  <fonts count="47">
    <font>
      <sz val="10"/>
      <name val="Arial"/>
      <family val="2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 Narrow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8"/>
      <color indexed="10"/>
      <name val="Arial Narrow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40" applyFont="1" applyFill="1" applyAlignment="1">
      <alignment horizontal="left" vertical="top" wrapText="1"/>
      <protection/>
    </xf>
    <xf numFmtId="0" fontId="0" fillId="0" borderId="0" xfId="40">
      <alignment/>
      <protection/>
    </xf>
    <xf numFmtId="0" fontId="3" fillId="33" borderId="0" xfId="40" applyFont="1" applyFill="1" applyAlignment="1">
      <alignment horizontal="right" vertical="center" wrapText="1"/>
      <protection/>
    </xf>
    <xf numFmtId="188" fontId="1" fillId="33" borderId="0" xfId="0" applyNumberFormat="1" applyFont="1" applyFill="1" applyBorder="1" applyAlignment="1" applyProtection="1">
      <alignment horizontal="left" vertical="top" wrapText="1"/>
      <protection/>
    </xf>
    <xf numFmtId="188" fontId="0" fillId="0" borderId="0" xfId="0" applyNumberFormat="1" applyAlignment="1">
      <alignment/>
    </xf>
    <xf numFmtId="187" fontId="1" fillId="33" borderId="0" xfId="0" applyNumberFormat="1" applyFont="1" applyFill="1" applyBorder="1" applyAlignment="1" applyProtection="1">
      <alignment horizontal="left" vertical="top" wrapText="1"/>
      <protection/>
    </xf>
    <xf numFmtId="187" fontId="3" fillId="33" borderId="0" xfId="0" applyNumberFormat="1" applyFont="1" applyFill="1" applyBorder="1" applyAlignment="1" applyProtection="1">
      <alignment horizontal="right" vertical="center" wrapText="1"/>
      <protection/>
    </xf>
    <xf numFmtId="187" fontId="0" fillId="0" borderId="0" xfId="0" applyNumberForma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88" fontId="5" fillId="33" borderId="10" xfId="0" applyNumberFormat="1" applyFont="1" applyFill="1" applyBorder="1" applyAlignment="1" applyProtection="1">
      <alignment horizontal="center" vertical="center" wrapText="1"/>
      <protection/>
    </xf>
    <xf numFmtId="187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88" fontId="6" fillId="33" borderId="10" xfId="0" applyNumberFormat="1" applyFont="1" applyFill="1" applyBorder="1" applyAlignment="1" applyProtection="1">
      <alignment horizontal="right" vertical="center" wrapText="1"/>
      <protection/>
    </xf>
    <xf numFmtId="187" fontId="6" fillId="33" borderId="10" xfId="0" applyNumberFormat="1" applyFont="1" applyFill="1" applyBorder="1" applyAlignment="1" applyProtection="1">
      <alignment horizontal="right" vertical="center" wrapText="1"/>
      <protection/>
    </xf>
    <xf numFmtId="187" fontId="6" fillId="33" borderId="11" xfId="0" applyNumberFormat="1" applyFont="1" applyFill="1" applyBorder="1" applyAlignment="1">
      <alignment horizontal="center" vertical="center" wrapText="1"/>
    </xf>
    <xf numFmtId="187" fontId="3" fillId="33" borderId="11" xfId="0" applyNumberFormat="1" applyFont="1" applyFill="1" applyBorder="1" applyAlignment="1">
      <alignment vertical="center" wrapText="1"/>
    </xf>
    <xf numFmtId="187" fontId="3" fillId="33" borderId="12" xfId="0" applyNumberFormat="1" applyFont="1" applyFill="1" applyBorder="1" applyAlignment="1">
      <alignment vertical="center" wrapText="1"/>
    </xf>
    <xf numFmtId="187" fontId="46" fillId="33" borderId="10" xfId="0" applyNumberFormat="1" applyFont="1" applyFill="1" applyBorder="1" applyAlignment="1" applyProtection="1">
      <alignment horizontal="right" vertical="center" wrapText="1"/>
      <protection/>
    </xf>
    <xf numFmtId="188" fontId="1" fillId="33" borderId="0" xfId="40" applyNumberFormat="1" applyFont="1" applyFill="1" applyAlignment="1">
      <alignment horizontal="left" vertical="top" wrapText="1"/>
      <protection/>
    </xf>
    <xf numFmtId="187" fontId="1" fillId="33" borderId="0" xfId="40" applyNumberFormat="1" applyFont="1" applyFill="1" applyAlignment="1">
      <alignment horizontal="left" vertical="top" wrapText="1"/>
      <protection/>
    </xf>
    <xf numFmtId="187" fontId="3" fillId="33" borderId="0" xfId="40" applyNumberFormat="1" applyFont="1" applyFill="1" applyAlignment="1">
      <alignment horizontal="right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188" fontId="5" fillId="33" borderId="10" xfId="40" applyNumberFormat="1" applyFont="1" applyFill="1" applyBorder="1" applyAlignment="1">
      <alignment horizontal="center" vertical="center" wrapText="1"/>
      <protection/>
    </xf>
    <xf numFmtId="187" fontId="5" fillId="33" borderId="10" xfId="40" applyNumberFormat="1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left" vertical="center" wrapText="1"/>
      <protection/>
    </xf>
    <xf numFmtId="188" fontId="6" fillId="33" borderId="10" xfId="40" applyNumberFormat="1" applyFont="1" applyFill="1" applyBorder="1" applyAlignment="1">
      <alignment horizontal="right" vertical="center" wrapText="1"/>
      <protection/>
    </xf>
    <xf numFmtId="187" fontId="6" fillId="33" borderId="10" xfId="40" applyNumberFormat="1" applyFont="1" applyFill="1" applyBorder="1" applyAlignment="1">
      <alignment horizontal="right" vertical="center" wrapText="1"/>
      <protection/>
    </xf>
    <xf numFmtId="188" fontId="0" fillId="0" borderId="0" xfId="40" applyNumberFormat="1">
      <alignment/>
      <protection/>
    </xf>
    <xf numFmtId="187" fontId="0" fillId="0" borderId="0" xfId="40" applyNumberFormat="1">
      <alignment/>
      <protection/>
    </xf>
    <xf numFmtId="0" fontId="0" fillId="0" borderId="0" xfId="40" applyAlignment="1">
      <alignment vertical="center"/>
      <protection/>
    </xf>
    <xf numFmtId="2" fontId="0" fillId="0" borderId="0" xfId="0" applyNumberFormat="1" applyAlignment="1">
      <alignment/>
    </xf>
    <xf numFmtId="189" fontId="0" fillId="0" borderId="0" xfId="40" applyNumberFormat="1">
      <alignment/>
      <protection/>
    </xf>
    <xf numFmtId="187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187" fontId="6" fillId="33" borderId="10" xfId="40" applyNumberFormat="1" applyFont="1" applyFill="1" applyBorder="1" applyAlignment="1" applyProtection="1">
      <alignment horizontal="right" vertical="center" wrapText="1"/>
      <protection locked="0"/>
    </xf>
    <xf numFmtId="187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0" xfId="40" applyFont="1" applyFill="1" applyBorder="1" applyAlignment="1">
      <alignment horizontal="left" vertical="center" wrapText="1"/>
      <protection/>
    </xf>
    <xf numFmtId="0" fontId="3" fillId="33" borderId="0" xfId="40" applyFont="1" applyFill="1" applyBorder="1" applyAlignment="1">
      <alignment horizontal="left" vertical="center" wrapText="1"/>
      <protection/>
    </xf>
    <xf numFmtId="0" fontId="2" fillId="33" borderId="0" xfId="40" applyFont="1" applyFill="1" applyAlignment="1">
      <alignment horizontal="center" vertical="top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3" fillId="33" borderId="0" xfId="40" applyFont="1" applyFill="1" applyAlignment="1">
      <alignment horizontal="left" vertical="center" wrapText="1"/>
      <protection/>
    </xf>
    <xf numFmtId="0" fontId="9" fillId="33" borderId="10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115" zoomScaleNormal="110" zoomScaleSheetLayoutView="115" zoomScalePageLayoutView="0" workbookViewId="0" topLeftCell="A1">
      <selection activeCell="B10" sqref="B10:C10"/>
    </sheetView>
  </sheetViews>
  <sheetFormatPr defaultColWidth="9.140625" defaultRowHeight="12.75"/>
  <cols>
    <col min="1" max="1" width="10.8515625" style="3" customWidth="1"/>
    <col min="2" max="2" width="35.7109375" style="3" customWidth="1"/>
    <col min="3" max="3" width="25.140625" style="3" customWidth="1"/>
    <col min="4" max="4" width="16.57421875" style="3" customWidth="1"/>
    <col min="5" max="5" width="15.7109375" style="33" customWidth="1"/>
    <col min="6" max="6" width="9.140625" style="3" customWidth="1"/>
    <col min="7" max="7" width="15.8515625" style="3" bestFit="1" customWidth="1"/>
    <col min="8" max="16384" width="9.140625" style="3" customWidth="1"/>
  </cols>
  <sheetData>
    <row r="1" spans="1:4" ht="42" customHeight="1">
      <c r="A1" s="2"/>
      <c r="B1" s="2"/>
      <c r="C1" s="2"/>
      <c r="D1" s="2"/>
    </row>
    <row r="2" spans="1:4" ht="27.75" customHeight="1">
      <c r="A2" s="42" t="s">
        <v>653</v>
      </c>
      <c r="B2" s="42"/>
      <c r="C2" s="42"/>
      <c r="D2" s="42"/>
    </row>
    <row r="3" spans="1:4" ht="15" customHeight="1">
      <c r="A3" s="41" t="s">
        <v>652</v>
      </c>
      <c r="B3" s="41"/>
      <c r="C3" s="41"/>
      <c r="D3" s="4" t="s">
        <v>644</v>
      </c>
    </row>
    <row r="4" spans="1:4" ht="21" customHeight="1">
      <c r="A4" s="37" t="s">
        <v>645</v>
      </c>
      <c r="B4" s="43" t="s">
        <v>646</v>
      </c>
      <c r="C4" s="43"/>
      <c r="D4" s="37" t="s">
        <v>647</v>
      </c>
    </row>
    <row r="5" spans="1:4" ht="21" customHeight="1">
      <c r="A5" s="51">
        <v>1</v>
      </c>
      <c r="B5" s="40" t="s">
        <v>3</v>
      </c>
      <c r="C5" s="40"/>
      <c r="D5" s="36">
        <f>'100章'!D29</f>
        <v>3351013.32</v>
      </c>
    </row>
    <row r="6" spans="1:4" ht="21" customHeight="1">
      <c r="A6" s="51">
        <v>2</v>
      </c>
      <c r="B6" s="40" t="s">
        <v>54</v>
      </c>
      <c r="C6" s="40"/>
      <c r="D6" s="36">
        <f>'200章'!D122</f>
        <v>0</v>
      </c>
    </row>
    <row r="7" spans="1:4" ht="21" customHeight="1">
      <c r="A7" s="51">
        <v>3</v>
      </c>
      <c r="B7" s="40" t="s">
        <v>214</v>
      </c>
      <c r="C7" s="40"/>
      <c r="D7" s="36">
        <f>'200章 (保通路)'!D53</f>
        <v>0</v>
      </c>
    </row>
    <row r="8" spans="1:4" ht="21" customHeight="1">
      <c r="A8" s="51">
        <v>4</v>
      </c>
      <c r="B8" s="40" t="s">
        <v>221</v>
      </c>
      <c r="C8" s="40"/>
      <c r="D8" s="36">
        <f>'300章'!D77</f>
        <v>0</v>
      </c>
    </row>
    <row r="9" spans="1:4" ht="21" customHeight="1">
      <c r="A9" s="51">
        <v>5</v>
      </c>
      <c r="B9" s="40" t="s">
        <v>322</v>
      </c>
      <c r="C9" s="40"/>
      <c r="D9" s="36">
        <f>'300章 (保通路)'!D41</f>
        <v>0</v>
      </c>
    </row>
    <row r="10" spans="1:4" ht="21" customHeight="1">
      <c r="A10" s="51">
        <v>6</v>
      </c>
      <c r="B10" s="40" t="s">
        <v>332</v>
      </c>
      <c r="C10" s="40"/>
      <c r="D10" s="36">
        <f>'400章'!D144</f>
        <v>0</v>
      </c>
    </row>
    <row r="11" spans="1:4" ht="21" customHeight="1">
      <c r="A11" s="51">
        <v>7</v>
      </c>
      <c r="B11" s="40" t="s">
        <v>485</v>
      </c>
      <c r="C11" s="40"/>
      <c r="D11" s="36">
        <f>'400章 (保通路)'!D12</f>
        <v>0</v>
      </c>
    </row>
    <row r="12" spans="1:4" ht="21" customHeight="1">
      <c r="A12" s="51">
        <v>8</v>
      </c>
      <c r="B12" s="40" t="s">
        <v>488</v>
      </c>
      <c r="C12" s="40"/>
      <c r="D12" s="36">
        <f>'600章'!D99</f>
        <v>0</v>
      </c>
    </row>
    <row r="13" spans="1:4" ht="21" customHeight="1">
      <c r="A13" s="51">
        <v>9</v>
      </c>
      <c r="B13" s="40" t="s">
        <v>608</v>
      </c>
      <c r="C13" s="40"/>
      <c r="D13" s="36">
        <f>'600章 (保通路)'!D46</f>
        <v>0</v>
      </c>
    </row>
    <row r="14" spans="1:4" ht="21" customHeight="1">
      <c r="A14" s="51">
        <v>10</v>
      </c>
      <c r="B14" s="40" t="s">
        <v>632</v>
      </c>
      <c r="C14" s="40"/>
      <c r="D14" s="36">
        <f>'700章'!D12</f>
        <v>0</v>
      </c>
    </row>
    <row r="15" spans="1:4" ht="21" customHeight="1">
      <c r="A15" s="51">
        <v>11</v>
      </c>
      <c r="B15" s="40" t="s">
        <v>643</v>
      </c>
      <c r="C15" s="40"/>
      <c r="D15" s="36">
        <f>'700章 (保通路)'!D9</f>
        <v>0</v>
      </c>
    </row>
    <row r="16" spans="1:4" ht="21" customHeight="1">
      <c r="A16" s="51">
        <v>12</v>
      </c>
      <c r="B16" s="40" t="s">
        <v>648</v>
      </c>
      <c r="C16" s="40"/>
      <c r="D16" s="36">
        <f>SUM(D5:D15)</f>
        <v>3351013.32</v>
      </c>
    </row>
    <row r="17" spans="1:4" ht="21" customHeight="1">
      <c r="A17" s="51">
        <v>13</v>
      </c>
      <c r="B17" s="40" t="s">
        <v>649</v>
      </c>
      <c r="C17" s="40"/>
      <c r="D17" s="36">
        <v>600000</v>
      </c>
    </row>
    <row r="18" spans="1:4" ht="21" customHeight="1">
      <c r="A18" s="51">
        <v>14</v>
      </c>
      <c r="B18" s="40" t="s">
        <v>654</v>
      </c>
      <c r="C18" s="40"/>
      <c r="D18" s="36">
        <f>D16-D17</f>
        <v>2751013.32</v>
      </c>
    </row>
    <row r="19" spans="1:4" ht="21" customHeight="1">
      <c r="A19" s="51">
        <v>15</v>
      </c>
      <c r="B19" s="40" t="s">
        <v>655</v>
      </c>
      <c r="C19" s="40"/>
      <c r="D19" s="36">
        <f>ROUND(D18*3%,2)</f>
        <v>82530.4</v>
      </c>
    </row>
    <row r="20" spans="1:4" ht="21" customHeight="1">
      <c r="A20" s="51">
        <v>16</v>
      </c>
      <c r="B20" s="40" t="s">
        <v>650</v>
      </c>
      <c r="C20" s="40"/>
      <c r="D20" s="36">
        <f>ROUND(SUM(D6:D15)*1.5%,2)</f>
        <v>0</v>
      </c>
    </row>
    <row r="21" spans="1:7" ht="21" customHeight="1">
      <c r="A21" s="51">
        <v>17</v>
      </c>
      <c r="B21" s="40" t="s">
        <v>651</v>
      </c>
      <c r="C21" s="40"/>
      <c r="D21" s="36">
        <f>ROUND(SUM(D17:D20),2)</f>
        <v>3433543.72</v>
      </c>
      <c r="G21" s="35"/>
    </row>
  </sheetData>
  <sheetProtection password="C6EF" sheet="1" selectLockedCells="1"/>
  <mergeCells count="20">
    <mergeCell ref="B9:C9"/>
    <mergeCell ref="B10:C10"/>
    <mergeCell ref="B11:C11"/>
    <mergeCell ref="B12:C12"/>
    <mergeCell ref="B13:C13"/>
    <mergeCell ref="A2:D2"/>
    <mergeCell ref="B4:C4"/>
    <mergeCell ref="B5:C5"/>
    <mergeCell ref="B6:C6"/>
    <mergeCell ref="B7:C7"/>
    <mergeCell ref="B19:C19"/>
    <mergeCell ref="B20:C20"/>
    <mergeCell ref="B21:C21"/>
    <mergeCell ref="A3:C3"/>
    <mergeCell ref="B14:C14"/>
    <mergeCell ref="B15:C15"/>
    <mergeCell ref="B16:C16"/>
    <mergeCell ref="B17:C17"/>
    <mergeCell ref="B18:C18"/>
    <mergeCell ref="B8:C8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110" zoomScaleNormal="110" zoomScaleSheetLayoutView="110" zoomScalePageLayoutView="0" workbookViewId="0" topLeftCell="A1">
      <selection activeCell="E9" sqref="E9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1" t="s">
        <v>652</v>
      </c>
      <c r="B3" s="41"/>
      <c r="C3" s="41"/>
      <c r="D3" s="41"/>
      <c r="E3" s="41"/>
      <c r="F3" s="23" t="s">
        <v>2</v>
      </c>
    </row>
    <row r="4" spans="1:6" ht="21.75" customHeight="1">
      <c r="A4" s="49" t="s">
        <v>668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489</v>
      </c>
      <c r="B6" s="28" t="s">
        <v>490</v>
      </c>
      <c r="C6" s="27" t="s">
        <v>1</v>
      </c>
      <c r="D6" s="29"/>
      <c r="E6" s="30"/>
      <c r="F6" s="30"/>
    </row>
    <row r="7" spans="1:6" ht="15" customHeight="1">
      <c r="A7" s="27" t="s">
        <v>491</v>
      </c>
      <c r="B7" s="28" t="s">
        <v>492</v>
      </c>
      <c r="C7" s="27" t="s">
        <v>1</v>
      </c>
      <c r="D7" s="29"/>
      <c r="E7" s="30"/>
      <c r="F7" s="30"/>
    </row>
    <row r="8" spans="1:6" ht="15" customHeight="1">
      <c r="A8" s="27" t="s">
        <v>17</v>
      </c>
      <c r="B8" s="28" t="s">
        <v>494</v>
      </c>
      <c r="C8" s="27" t="s">
        <v>1</v>
      </c>
      <c r="D8" s="29"/>
      <c r="E8" s="30"/>
      <c r="F8" s="30"/>
    </row>
    <row r="9" spans="1:6" ht="15" customHeight="1">
      <c r="A9" s="27" t="s">
        <v>173</v>
      </c>
      <c r="B9" s="28" t="s">
        <v>167</v>
      </c>
      <c r="C9" s="27" t="s">
        <v>66</v>
      </c>
      <c r="D9" s="29">
        <v>655.45</v>
      </c>
      <c r="E9" s="38"/>
      <c r="F9" s="16">
        <f aca="true" t="shared" si="0" ref="F9:F45">IF(D9&lt;&gt;0,ROUND(D9*ROUND(E9,2),2),"")</f>
        <v>0</v>
      </c>
    </row>
    <row r="10" spans="1:6" ht="15" customHeight="1">
      <c r="A10" s="27" t="s">
        <v>64</v>
      </c>
      <c r="B10" s="28" t="s">
        <v>193</v>
      </c>
      <c r="C10" s="27" t="s">
        <v>1</v>
      </c>
      <c r="D10" s="29"/>
      <c r="E10" s="30"/>
      <c r="F10" s="16">
        <f t="shared" si="0"/>
      </c>
    </row>
    <row r="11" spans="1:6" ht="15" customHeight="1">
      <c r="A11" s="27" t="s">
        <v>176</v>
      </c>
      <c r="B11" s="28" t="s">
        <v>168</v>
      </c>
      <c r="C11" s="27" t="s">
        <v>169</v>
      </c>
      <c r="D11" s="29">
        <v>7992.9</v>
      </c>
      <c r="E11" s="38"/>
      <c r="F11" s="16">
        <f t="shared" si="0"/>
        <v>0</v>
      </c>
    </row>
    <row r="12" spans="1:6" ht="15" customHeight="1">
      <c r="A12" s="27" t="s">
        <v>196</v>
      </c>
      <c r="B12" s="28" t="s">
        <v>170</v>
      </c>
      <c r="C12" s="27" t="s">
        <v>169</v>
      </c>
      <c r="D12" s="29">
        <v>26501.76</v>
      </c>
      <c r="E12" s="38"/>
      <c r="F12" s="16">
        <f t="shared" si="0"/>
        <v>0</v>
      </c>
    </row>
    <row r="13" spans="1:6" ht="15" customHeight="1">
      <c r="A13" s="27" t="s">
        <v>495</v>
      </c>
      <c r="B13" s="28" t="s">
        <v>496</v>
      </c>
      <c r="C13" s="27" t="s">
        <v>1</v>
      </c>
      <c r="D13" s="29"/>
      <c r="E13" s="30"/>
      <c r="F13" s="16">
        <f t="shared" si="0"/>
      </c>
    </row>
    <row r="14" spans="1:6" ht="15" customHeight="1">
      <c r="A14" s="27" t="s">
        <v>14</v>
      </c>
      <c r="B14" s="28" t="s">
        <v>497</v>
      </c>
      <c r="C14" s="27" t="s">
        <v>1</v>
      </c>
      <c r="D14" s="29"/>
      <c r="E14" s="30"/>
      <c r="F14" s="16">
        <f t="shared" si="0"/>
      </c>
    </row>
    <row r="15" spans="1:6" ht="15" customHeight="1">
      <c r="A15" s="27" t="s">
        <v>234</v>
      </c>
      <c r="B15" s="28" t="s">
        <v>501</v>
      </c>
      <c r="C15" s="27" t="s">
        <v>94</v>
      </c>
      <c r="D15" s="29">
        <v>3449</v>
      </c>
      <c r="E15" s="38"/>
      <c r="F15" s="16">
        <f t="shared" si="0"/>
        <v>0</v>
      </c>
    </row>
    <row r="16" spans="1:6" ht="15" customHeight="1">
      <c r="A16" s="27" t="s">
        <v>502</v>
      </c>
      <c r="B16" s="28" t="s">
        <v>506</v>
      </c>
      <c r="C16" s="27" t="s">
        <v>94</v>
      </c>
      <c r="D16" s="29">
        <v>369</v>
      </c>
      <c r="E16" s="38"/>
      <c r="F16" s="16">
        <f t="shared" si="0"/>
        <v>0</v>
      </c>
    </row>
    <row r="17" spans="1:6" ht="15" customHeight="1">
      <c r="A17" s="27" t="s">
        <v>514</v>
      </c>
      <c r="B17" s="28" t="s">
        <v>515</v>
      </c>
      <c r="C17" s="27" t="s">
        <v>1</v>
      </c>
      <c r="D17" s="29"/>
      <c r="E17" s="30"/>
      <c r="F17" s="16">
        <f t="shared" si="0"/>
      </c>
    </row>
    <row r="18" spans="1:6" ht="15" customHeight="1">
      <c r="A18" s="27" t="s">
        <v>516</v>
      </c>
      <c r="B18" s="28" t="s">
        <v>517</v>
      </c>
      <c r="C18" s="27" t="s">
        <v>1</v>
      </c>
      <c r="D18" s="29"/>
      <c r="E18" s="30"/>
      <c r="F18" s="16">
        <f t="shared" si="0"/>
      </c>
    </row>
    <row r="19" spans="1:6" ht="15" customHeight="1">
      <c r="A19" s="27" t="s">
        <v>14</v>
      </c>
      <c r="B19" s="28" t="s">
        <v>518</v>
      </c>
      <c r="C19" s="27" t="s">
        <v>94</v>
      </c>
      <c r="D19" s="29">
        <v>2000</v>
      </c>
      <c r="E19" s="38"/>
      <c r="F19" s="16">
        <f t="shared" si="0"/>
        <v>0</v>
      </c>
    </row>
    <row r="20" spans="1:6" ht="15" customHeight="1">
      <c r="A20" s="27" t="s">
        <v>520</v>
      </c>
      <c r="B20" s="28" t="s">
        <v>521</v>
      </c>
      <c r="C20" s="27" t="s">
        <v>1</v>
      </c>
      <c r="D20" s="29"/>
      <c r="E20" s="30"/>
      <c r="F20" s="16">
        <f t="shared" si="0"/>
      </c>
    </row>
    <row r="21" spans="1:6" ht="15" customHeight="1">
      <c r="A21" s="27" t="s">
        <v>522</v>
      </c>
      <c r="B21" s="28" t="s">
        <v>523</v>
      </c>
      <c r="C21" s="27" t="s">
        <v>1</v>
      </c>
      <c r="D21" s="29"/>
      <c r="E21" s="30"/>
      <c r="F21" s="16">
        <f t="shared" si="0"/>
      </c>
    </row>
    <row r="22" spans="1:6" ht="15" customHeight="1">
      <c r="A22" s="27" t="s">
        <v>62</v>
      </c>
      <c r="B22" s="28" t="s">
        <v>609</v>
      </c>
      <c r="C22" s="27" t="s">
        <v>219</v>
      </c>
      <c r="D22" s="29">
        <v>4</v>
      </c>
      <c r="E22" s="38"/>
      <c r="F22" s="16">
        <f t="shared" si="0"/>
        <v>0</v>
      </c>
    </row>
    <row r="23" spans="1:6" ht="15" customHeight="1">
      <c r="A23" s="27" t="s">
        <v>552</v>
      </c>
      <c r="B23" s="28" t="s">
        <v>553</v>
      </c>
      <c r="C23" s="27" t="s">
        <v>1</v>
      </c>
      <c r="D23" s="29"/>
      <c r="E23" s="30"/>
      <c r="F23" s="16">
        <f t="shared" si="0"/>
      </c>
    </row>
    <row r="24" spans="1:6" ht="15" customHeight="1">
      <c r="A24" s="27" t="s">
        <v>17</v>
      </c>
      <c r="B24" s="28" t="s">
        <v>610</v>
      </c>
      <c r="C24" s="27" t="s">
        <v>219</v>
      </c>
      <c r="D24" s="29">
        <v>2</v>
      </c>
      <c r="E24" s="38"/>
      <c r="F24" s="16">
        <f t="shared" si="0"/>
        <v>0</v>
      </c>
    </row>
    <row r="25" spans="1:6" ht="15" customHeight="1">
      <c r="A25" s="27" t="s">
        <v>580</v>
      </c>
      <c r="B25" s="28" t="s">
        <v>581</v>
      </c>
      <c r="C25" s="27" t="s">
        <v>1</v>
      </c>
      <c r="D25" s="29"/>
      <c r="E25" s="30"/>
      <c r="F25" s="16">
        <f t="shared" si="0"/>
      </c>
    </row>
    <row r="26" spans="1:6" ht="15" customHeight="1">
      <c r="A26" s="27" t="s">
        <v>582</v>
      </c>
      <c r="B26" s="28" t="s">
        <v>583</v>
      </c>
      <c r="C26" s="27" t="s">
        <v>1</v>
      </c>
      <c r="D26" s="29"/>
      <c r="E26" s="30"/>
      <c r="F26" s="16">
        <f t="shared" si="0"/>
      </c>
    </row>
    <row r="27" spans="1:6" ht="15" customHeight="1">
      <c r="A27" s="27" t="s">
        <v>14</v>
      </c>
      <c r="B27" s="28" t="s">
        <v>584</v>
      </c>
      <c r="C27" s="27" t="s">
        <v>26</v>
      </c>
      <c r="D27" s="29">
        <v>1864</v>
      </c>
      <c r="E27" s="38"/>
      <c r="F27" s="16">
        <f t="shared" si="0"/>
        <v>0</v>
      </c>
    </row>
    <row r="28" spans="1:6" ht="15" customHeight="1">
      <c r="A28" s="27" t="s">
        <v>17</v>
      </c>
      <c r="B28" s="28" t="s">
        <v>611</v>
      </c>
      <c r="C28" s="27" t="s">
        <v>26</v>
      </c>
      <c r="D28" s="29">
        <v>356</v>
      </c>
      <c r="E28" s="38"/>
      <c r="F28" s="16">
        <f t="shared" si="0"/>
        <v>0</v>
      </c>
    </row>
    <row r="29" spans="1:6" ht="15" customHeight="1">
      <c r="A29" s="27" t="s">
        <v>612</v>
      </c>
      <c r="B29" s="28" t="s">
        <v>613</v>
      </c>
      <c r="C29" s="27" t="s">
        <v>219</v>
      </c>
      <c r="D29" s="29">
        <v>300</v>
      </c>
      <c r="E29" s="38"/>
      <c r="F29" s="16">
        <f t="shared" si="0"/>
        <v>0</v>
      </c>
    </row>
    <row r="30" spans="1:6" ht="15" customHeight="1">
      <c r="A30" s="27" t="s">
        <v>593</v>
      </c>
      <c r="B30" s="28" t="s">
        <v>594</v>
      </c>
      <c r="C30" s="27" t="s">
        <v>1</v>
      </c>
      <c r="D30" s="29"/>
      <c r="E30" s="30"/>
      <c r="F30" s="16">
        <f t="shared" si="0"/>
      </c>
    </row>
    <row r="31" spans="1:6" ht="15" customHeight="1">
      <c r="A31" s="27" t="s">
        <v>595</v>
      </c>
      <c r="B31" s="28" t="s">
        <v>596</v>
      </c>
      <c r="C31" s="27" t="s">
        <v>597</v>
      </c>
      <c r="D31" s="29">
        <v>1525</v>
      </c>
      <c r="E31" s="38"/>
      <c r="F31" s="16">
        <f t="shared" si="0"/>
        <v>0</v>
      </c>
    </row>
    <row r="32" spans="1:6" ht="15" customHeight="1">
      <c r="A32" s="27" t="s">
        <v>614</v>
      </c>
      <c r="B32" s="28" t="s">
        <v>615</v>
      </c>
      <c r="C32" s="27" t="s">
        <v>1</v>
      </c>
      <c r="D32" s="29"/>
      <c r="E32" s="30"/>
      <c r="F32" s="16">
        <f t="shared" si="0"/>
      </c>
    </row>
    <row r="33" spans="1:6" ht="15" customHeight="1">
      <c r="A33" s="27" t="s">
        <v>616</v>
      </c>
      <c r="B33" s="28" t="s">
        <v>617</v>
      </c>
      <c r="C33" s="27" t="s">
        <v>219</v>
      </c>
      <c r="D33" s="29">
        <v>2</v>
      </c>
      <c r="E33" s="38"/>
      <c r="F33" s="16">
        <f t="shared" si="0"/>
        <v>0</v>
      </c>
    </row>
    <row r="34" spans="1:6" ht="15" customHeight="1">
      <c r="A34" s="27" t="s">
        <v>618</v>
      </c>
      <c r="B34" s="28" t="s">
        <v>619</v>
      </c>
      <c r="C34" s="27" t="s">
        <v>1</v>
      </c>
      <c r="D34" s="29"/>
      <c r="E34" s="30"/>
      <c r="F34" s="16">
        <f t="shared" si="0"/>
      </c>
    </row>
    <row r="35" spans="1:6" ht="15" customHeight="1">
      <c r="A35" s="27" t="s">
        <v>14</v>
      </c>
      <c r="B35" s="28" t="s">
        <v>620</v>
      </c>
      <c r="C35" s="27" t="s">
        <v>1</v>
      </c>
      <c r="D35" s="29"/>
      <c r="E35" s="30"/>
      <c r="F35" s="16">
        <f t="shared" si="0"/>
      </c>
    </row>
    <row r="36" spans="1:6" ht="15" customHeight="1">
      <c r="A36" s="27" t="s">
        <v>158</v>
      </c>
      <c r="B36" s="28" t="s">
        <v>621</v>
      </c>
      <c r="C36" s="27" t="s">
        <v>94</v>
      </c>
      <c r="D36" s="29">
        <v>1700</v>
      </c>
      <c r="E36" s="38"/>
      <c r="F36" s="16">
        <f t="shared" si="0"/>
        <v>0</v>
      </c>
    </row>
    <row r="37" spans="1:6" ht="15" customHeight="1">
      <c r="A37" s="27" t="s">
        <v>228</v>
      </c>
      <c r="B37" s="28" t="s">
        <v>622</v>
      </c>
      <c r="C37" s="27" t="s">
        <v>94</v>
      </c>
      <c r="D37" s="29">
        <v>100</v>
      </c>
      <c r="E37" s="38"/>
      <c r="F37" s="16">
        <f t="shared" si="0"/>
        <v>0</v>
      </c>
    </row>
    <row r="38" spans="1:6" ht="15" customHeight="1">
      <c r="A38" s="27" t="s">
        <v>17</v>
      </c>
      <c r="B38" s="28" t="s">
        <v>623</v>
      </c>
      <c r="C38" s="27" t="s">
        <v>1</v>
      </c>
      <c r="D38" s="29"/>
      <c r="E38" s="30"/>
      <c r="F38" s="16">
        <f t="shared" si="0"/>
      </c>
    </row>
    <row r="39" spans="1:6" ht="15" customHeight="1">
      <c r="A39" s="27" t="s">
        <v>173</v>
      </c>
      <c r="B39" s="28" t="s">
        <v>624</v>
      </c>
      <c r="C39" s="27" t="s">
        <v>94</v>
      </c>
      <c r="D39" s="29">
        <v>3300</v>
      </c>
      <c r="E39" s="38"/>
      <c r="F39" s="16">
        <f t="shared" si="0"/>
        <v>0</v>
      </c>
    </row>
    <row r="40" spans="1:6" ht="15" customHeight="1">
      <c r="A40" s="27" t="s">
        <v>185</v>
      </c>
      <c r="B40" s="28" t="s">
        <v>625</v>
      </c>
      <c r="C40" s="27" t="s">
        <v>94</v>
      </c>
      <c r="D40" s="29">
        <v>3300</v>
      </c>
      <c r="E40" s="38"/>
      <c r="F40" s="16">
        <f t="shared" si="0"/>
        <v>0</v>
      </c>
    </row>
    <row r="41" spans="1:6" ht="15" customHeight="1">
      <c r="A41" s="27" t="s">
        <v>62</v>
      </c>
      <c r="B41" s="28" t="s">
        <v>626</v>
      </c>
      <c r="C41" s="27" t="s">
        <v>1</v>
      </c>
      <c r="D41" s="29"/>
      <c r="E41" s="30"/>
      <c r="F41" s="16">
        <f t="shared" si="0"/>
      </c>
    </row>
    <row r="42" spans="1:6" ht="15" customHeight="1">
      <c r="A42" s="27" t="s">
        <v>164</v>
      </c>
      <c r="B42" s="28" t="s">
        <v>627</v>
      </c>
      <c r="C42" s="27" t="s">
        <v>94</v>
      </c>
      <c r="D42" s="29">
        <v>1760</v>
      </c>
      <c r="E42" s="38"/>
      <c r="F42" s="16">
        <f t="shared" si="0"/>
        <v>0</v>
      </c>
    </row>
    <row r="43" spans="1:6" ht="15" customHeight="1">
      <c r="A43" s="27" t="s">
        <v>64</v>
      </c>
      <c r="B43" s="28" t="s">
        <v>628</v>
      </c>
      <c r="C43" s="27" t="s">
        <v>94</v>
      </c>
      <c r="D43" s="29">
        <v>2130</v>
      </c>
      <c r="E43" s="38"/>
      <c r="F43" s="16">
        <f t="shared" si="0"/>
        <v>0</v>
      </c>
    </row>
    <row r="44" spans="1:6" ht="15" customHeight="1">
      <c r="A44" s="27" t="s">
        <v>629</v>
      </c>
      <c r="B44" s="28" t="s">
        <v>630</v>
      </c>
      <c r="C44" s="27" t="s">
        <v>1</v>
      </c>
      <c r="D44" s="29"/>
      <c r="E44" s="30"/>
      <c r="F44" s="16">
        <f t="shared" si="0"/>
      </c>
    </row>
    <row r="45" spans="1:6" ht="15" customHeight="1">
      <c r="A45" s="27" t="s">
        <v>14</v>
      </c>
      <c r="B45" s="28" t="s">
        <v>631</v>
      </c>
      <c r="C45" s="27" t="s">
        <v>219</v>
      </c>
      <c r="D45" s="29">
        <v>2</v>
      </c>
      <c r="E45" s="38"/>
      <c r="F45" s="16">
        <f t="shared" si="0"/>
        <v>0</v>
      </c>
    </row>
    <row r="46" spans="1:6" ht="21.75" customHeight="1">
      <c r="A46" s="47" t="s">
        <v>669</v>
      </c>
      <c r="B46" s="48"/>
      <c r="C46" s="48"/>
      <c r="D46" s="17">
        <f>SUM(F6:F45)</f>
        <v>0</v>
      </c>
      <c r="E46" s="18" t="s">
        <v>656</v>
      </c>
      <c r="F46" s="19"/>
    </row>
  </sheetData>
  <sheetProtection password="C6EF" sheet="1" selectLockedCells="1"/>
  <mergeCells count="4">
    <mergeCell ref="A46:C46"/>
    <mergeCell ref="A3:E3"/>
    <mergeCell ref="A4:F4"/>
    <mergeCell ref="A2:F2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110" zoomScaleNormal="110" zoomScaleSheetLayoutView="110" zoomScalePageLayoutView="0" workbookViewId="0" topLeftCell="A1">
      <selection activeCell="E7" sqref="E7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1" t="s">
        <v>652</v>
      </c>
      <c r="B3" s="41"/>
      <c r="C3" s="41"/>
      <c r="D3" s="41"/>
      <c r="E3" s="41"/>
      <c r="F3" s="23" t="s">
        <v>2</v>
      </c>
    </row>
    <row r="4" spans="1:6" ht="21.75" customHeight="1">
      <c r="A4" s="49" t="s">
        <v>632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633</v>
      </c>
      <c r="B6" s="28" t="s">
        <v>634</v>
      </c>
      <c r="C6" s="27" t="s">
        <v>1</v>
      </c>
      <c r="D6" s="29"/>
      <c r="E6" s="30"/>
      <c r="F6" s="30"/>
    </row>
    <row r="7" spans="1:6" ht="15" customHeight="1">
      <c r="A7" s="27" t="s">
        <v>635</v>
      </c>
      <c r="B7" s="28" t="s">
        <v>636</v>
      </c>
      <c r="C7" s="27" t="s">
        <v>66</v>
      </c>
      <c r="D7" s="29">
        <v>1340.6</v>
      </c>
      <c r="E7" s="38"/>
      <c r="F7" s="16">
        <f>IF(D7&lt;&gt;0,ROUND(D7*ROUND(E7,2),2),"")</f>
        <v>0</v>
      </c>
    </row>
    <row r="8" spans="1:6" ht="15" customHeight="1">
      <c r="A8" s="27" t="s">
        <v>637</v>
      </c>
      <c r="B8" s="28" t="s">
        <v>638</v>
      </c>
      <c r="C8" s="27" t="s">
        <v>1</v>
      </c>
      <c r="D8" s="29"/>
      <c r="E8" s="30"/>
      <c r="F8" s="16">
        <f>IF(D8&lt;&gt;0,ROUND(D8*ROUND(E8,2),2),"")</f>
      </c>
    </row>
    <row r="9" spans="1:6" ht="15" customHeight="1">
      <c r="A9" s="27" t="s">
        <v>639</v>
      </c>
      <c r="B9" s="28" t="s">
        <v>640</v>
      </c>
      <c r="C9" s="27" t="s">
        <v>26</v>
      </c>
      <c r="D9" s="29">
        <v>22374.1</v>
      </c>
      <c r="E9" s="38"/>
      <c r="F9" s="16">
        <f>IF(D9&lt;&gt;0,ROUND(D9*ROUND(E9,2),2),"")</f>
        <v>0</v>
      </c>
    </row>
    <row r="10" spans="1:6" ht="15" customHeight="1">
      <c r="A10" s="27" t="s">
        <v>641</v>
      </c>
      <c r="B10" s="28" t="s">
        <v>642</v>
      </c>
      <c r="C10" s="27" t="s">
        <v>26</v>
      </c>
      <c r="D10" s="29">
        <v>14722.4</v>
      </c>
      <c r="E10" s="38"/>
      <c r="F10" s="16">
        <f>IF(D10&lt;&gt;0,ROUND(D10*ROUND(E10,2),2),"")</f>
        <v>0</v>
      </c>
    </row>
    <row r="11" spans="1:6" ht="162" customHeight="1">
      <c r="A11" s="27"/>
      <c r="B11" s="28"/>
      <c r="C11" s="27"/>
      <c r="D11" s="29"/>
      <c r="E11" s="30"/>
      <c r="F11" s="30"/>
    </row>
    <row r="12" spans="1:6" ht="21.75" customHeight="1">
      <c r="A12" s="47" t="s">
        <v>670</v>
      </c>
      <c r="B12" s="48"/>
      <c r="C12" s="48"/>
      <c r="D12" s="17">
        <f>SUM(F6:F11)</f>
        <v>0</v>
      </c>
      <c r="E12" s="18" t="s">
        <v>656</v>
      </c>
      <c r="F12" s="19"/>
    </row>
  </sheetData>
  <sheetProtection password="C6EF" sheet="1" selectLockedCells="1"/>
  <mergeCells count="4">
    <mergeCell ref="A12:C12"/>
    <mergeCell ref="A3:E3"/>
    <mergeCell ref="A4:F4"/>
    <mergeCell ref="A2:F2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110" zoomScaleNormal="110" zoomScaleSheetLayoutView="110" zoomScalePageLayoutView="0" workbookViewId="0" topLeftCell="A1">
      <selection activeCell="E7" sqref="E7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1" t="s">
        <v>652</v>
      </c>
      <c r="B3" s="41"/>
      <c r="C3" s="41"/>
      <c r="D3" s="41"/>
      <c r="E3" s="41"/>
      <c r="F3" s="23" t="s">
        <v>2</v>
      </c>
    </row>
    <row r="4" spans="1:6" ht="21.75" customHeight="1">
      <c r="A4" s="49" t="s">
        <v>643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637</v>
      </c>
      <c r="B6" s="28" t="s">
        <v>638</v>
      </c>
      <c r="C6" s="27" t="s">
        <v>1</v>
      </c>
      <c r="D6" s="29"/>
      <c r="E6" s="30"/>
      <c r="F6" s="30"/>
    </row>
    <row r="7" spans="1:6" ht="15" customHeight="1">
      <c r="A7" s="27" t="s">
        <v>639</v>
      </c>
      <c r="B7" s="28" t="s">
        <v>640</v>
      </c>
      <c r="C7" s="27" t="s">
        <v>26</v>
      </c>
      <c r="D7" s="29">
        <v>8045.9</v>
      </c>
      <c r="E7" s="38"/>
      <c r="F7" s="16">
        <f>IF(D7&lt;&gt;0,ROUND(D7*ROUND(E7,2),2),"")</f>
        <v>0</v>
      </c>
    </row>
    <row r="8" spans="1:6" ht="207" customHeight="1">
      <c r="A8" s="27"/>
      <c r="B8" s="28"/>
      <c r="C8" s="27"/>
      <c r="D8" s="29"/>
      <c r="E8" s="30"/>
      <c r="F8" s="30"/>
    </row>
    <row r="9" spans="1:6" ht="21.75" customHeight="1">
      <c r="A9" s="47" t="s">
        <v>671</v>
      </c>
      <c r="B9" s="48"/>
      <c r="C9" s="48"/>
      <c r="D9" s="17">
        <f>SUM(F7:F8)</f>
        <v>0</v>
      </c>
      <c r="E9" s="18" t="s">
        <v>656</v>
      </c>
      <c r="F9" s="19"/>
    </row>
  </sheetData>
  <sheetProtection password="C6EF" sheet="1" selectLockedCells="1"/>
  <mergeCells count="4">
    <mergeCell ref="A3:E3"/>
    <mergeCell ref="A4:F4"/>
    <mergeCell ref="A9:C9"/>
    <mergeCell ref="A2:F2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110" zoomScaleNormal="110" zoomScaleSheetLayoutView="110" zoomScalePageLayoutView="0" workbookViewId="0" topLeftCell="A1">
      <selection activeCell="E11" sqref="E11"/>
    </sheetView>
  </sheetViews>
  <sheetFormatPr defaultColWidth="9.140625" defaultRowHeight="12.75"/>
  <cols>
    <col min="1" max="1" width="8.421875" style="0" customWidth="1"/>
    <col min="2" max="2" width="39.57421875" style="0" customWidth="1"/>
    <col min="3" max="3" width="6.7109375" style="0" customWidth="1"/>
    <col min="4" max="4" width="10.140625" style="6" customWidth="1"/>
    <col min="5" max="6" width="11.7109375" style="9" customWidth="1"/>
    <col min="7" max="7" width="13.8515625" style="0" bestFit="1" customWidth="1"/>
  </cols>
  <sheetData>
    <row r="1" spans="1:6" ht="42" customHeight="1">
      <c r="A1" s="1"/>
      <c r="B1" s="1"/>
      <c r="C1" s="1"/>
      <c r="D1" s="5"/>
      <c r="E1" s="7"/>
      <c r="F1" s="7"/>
    </row>
    <row r="2" spans="1:6" ht="27.75" customHeight="1">
      <c r="A2" s="44" t="s">
        <v>0</v>
      </c>
      <c r="B2" s="44"/>
      <c r="C2" s="44"/>
      <c r="D2" s="44"/>
      <c r="E2" s="44"/>
      <c r="F2" s="44"/>
    </row>
    <row r="3" spans="1:6" ht="15" customHeight="1">
      <c r="A3" s="45" t="s">
        <v>652</v>
      </c>
      <c r="B3" s="45"/>
      <c r="C3" s="45"/>
      <c r="D3" s="45"/>
      <c r="E3" s="45"/>
      <c r="F3" s="8" t="s">
        <v>2</v>
      </c>
    </row>
    <row r="4" spans="1:6" ht="21.75" customHeight="1">
      <c r="A4" s="46" t="s">
        <v>657</v>
      </c>
      <c r="B4" s="46"/>
      <c r="C4" s="46"/>
      <c r="D4" s="46"/>
      <c r="E4" s="46"/>
      <c r="F4" s="46"/>
    </row>
    <row r="5" spans="1:6" ht="16.5" customHeight="1">
      <c r="A5" s="10" t="s">
        <v>4</v>
      </c>
      <c r="B5" s="10" t="s">
        <v>5</v>
      </c>
      <c r="C5" s="10" t="s">
        <v>6</v>
      </c>
      <c r="D5" s="11" t="s">
        <v>7</v>
      </c>
      <c r="E5" s="12" t="s">
        <v>8</v>
      </c>
      <c r="F5" s="12" t="s">
        <v>9</v>
      </c>
    </row>
    <row r="6" spans="1:6" ht="15" customHeight="1">
      <c r="A6" s="13" t="s">
        <v>10</v>
      </c>
      <c r="B6" s="14" t="s">
        <v>11</v>
      </c>
      <c r="C6" s="13" t="s">
        <v>1</v>
      </c>
      <c r="D6" s="15" t="s">
        <v>1</v>
      </c>
      <c r="E6" s="16" t="s">
        <v>1</v>
      </c>
      <c r="F6" s="16" t="s">
        <v>1</v>
      </c>
    </row>
    <row r="7" spans="1:6" ht="15" customHeight="1">
      <c r="A7" s="13" t="s">
        <v>12</v>
      </c>
      <c r="B7" s="14" t="s">
        <v>13</v>
      </c>
      <c r="C7" s="13" t="s">
        <v>1</v>
      </c>
      <c r="D7" s="15" t="s">
        <v>1</v>
      </c>
      <c r="E7" s="16" t="s">
        <v>1</v>
      </c>
      <c r="F7" s="16" t="s">
        <v>1</v>
      </c>
    </row>
    <row r="8" spans="1:7" ht="15" customHeight="1">
      <c r="A8" s="13" t="s">
        <v>14</v>
      </c>
      <c r="B8" s="14" t="s">
        <v>15</v>
      </c>
      <c r="C8" s="13" t="s">
        <v>16</v>
      </c>
      <c r="D8" s="15">
        <v>1</v>
      </c>
      <c r="E8" s="20">
        <f>ROUND(SUM('投标报价汇总表'!D6:D15,F10:F28)*0.003,2)</f>
        <v>10014</v>
      </c>
      <c r="F8" s="16">
        <f aca="true" t="shared" si="0" ref="F8:F28">IF(D8&lt;&gt;0,ROUND(D8*ROUND(E8,2),2),"")</f>
        <v>10014</v>
      </c>
      <c r="G8" s="34"/>
    </row>
    <row r="9" spans="1:6" ht="15" customHeight="1">
      <c r="A9" s="13" t="s">
        <v>17</v>
      </c>
      <c r="B9" s="14" t="s">
        <v>18</v>
      </c>
      <c r="C9" s="13" t="s">
        <v>16</v>
      </c>
      <c r="D9" s="15">
        <v>1</v>
      </c>
      <c r="E9" s="20">
        <v>3000</v>
      </c>
      <c r="F9" s="16">
        <f t="shared" si="0"/>
        <v>3000</v>
      </c>
    </row>
    <row r="10" spans="1:6" ht="15" customHeight="1">
      <c r="A10" s="13" t="s">
        <v>19</v>
      </c>
      <c r="B10" s="14" t="s">
        <v>20</v>
      </c>
      <c r="C10" s="13" t="s">
        <v>1</v>
      </c>
      <c r="D10" s="15"/>
      <c r="E10" s="16"/>
      <c r="F10" s="16">
        <f t="shared" si="0"/>
      </c>
    </row>
    <row r="11" spans="1:6" ht="15" customHeight="1">
      <c r="A11" s="13" t="s">
        <v>21</v>
      </c>
      <c r="B11" s="14" t="s">
        <v>22</v>
      </c>
      <c r="C11" s="13" t="s">
        <v>16</v>
      </c>
      <c r="D11" s="15">
        <v>1</v>
      </c>
      <c r="E11" s="39"/>
      <c r="F11" s="16">
        <f t="shared" si="0"/>
        <v>0</v>
      </c>
    </row>
    <row r="12" spans="1:6" ht="15" customHeight="1">
      <c r="A12" s="13" t="s">
        <v>23</v>
      </c>
      <c r="B12" s="14" t="s">
        <v>24</v>
      </c>
      <c r="C12" s="13" t="s">
        <v>1</v>
      </c>
      <c r="D12" s="15"/>
      <c r="E12" s="16"/>
      <c r="F12" s="16">
        <f t="shared" si="0"/>
      </c>
    </row>
    <row r="13" spans="1:6" ht="15" customHeight="1">
      <c r="A13" s="13" t="s">
        <v>14</v>
      </c>
      <c r="B13" s="14" t="s">
        <v>25</v>
      </c>
      <c r="C13" s="13" t="s">
        <v>26</v>
      </c>
      <c r="D13" s="15">
        <v>11240</v>
      </c>
      <c r="E13" s="39"/>
      <c r="F13" s="16">
        <f t="shared" si="0"/>
        <v>0</v>
      </c>
    </row>
    <row r="14" spans="1:6" ht="15" customHeight="1">
      <c r="A14" s="13" t="s">
        <v>17</v>
      </c>
      <c r="B14" s="14" t="s">
        <v>673</v>
      </c>
      <c r="C14" s="13" t="s">
        <v>16</v>
      </c>
      <c r="D14" s="15">
        <v>1</v>
      </c>
      <c r="E14" s="39"/>
      <c r="F14" s="16">
        <f t="shared" si="0"/>
        <v>0</v>
      </c>
    </row>
    <row r="15" spans="1:6" ht="15" customHeight="1">
      <c r="A15" s="13" t="s">
        <v>27</v>
      </c>
      <c r="B15" s="14" t="s">
        <v>28</v>
      </c>
      <c r="C15" s="13" t="s">
        <v>16</v>
      </c>
      <c r="D15" s="15">
        <v>1</v>
      </c>
      <c r="E15" s="20">
        <v>2737999.32</v>
      </c>
      <c r="F15" s="16">
        <f t="shared" si="0"/>
        <v>2737999.32</v>
      </c>
    </row>
    <row r="16" spans="1:6" ht="15" customHeight="1">
      <c r="A16" s="13" t="s">
        <v>29</v>
      </c>
      <c r="B16" s="14" t="s">
        <v>30</v>
      </c>
      <c r="C16" s="13" t="s">
        <v>16</v>
      </c>
      <c r="D16" s="15">
        <v>1</v>
      </c>
      <c r="E16" s="20">
        <v>300000</v>
      </c>
      <c r="F16" s="16">
        <f t="shared" si="0"/>
        <v>300000</v>
      </c>
    </row>
    <row r="17" spans="1:6" ht="15" customHeight="1">
      <c r="A17" s="13" t="s">
        <v>31</v>
      </c>
      <c r="B17" s="14" t="s">
        <v>32</v>
      </c>
      <c r="C17" s="13" t="s">
        <v>16</v>
      </c>
      <c r="D17" s="15">
        <v>1</v>
      </c>
      <c r="E17" s="20">
        <v>300000</v>
      </c>
      <c r="F17" s="16">
        <f t="shared" si="0"/>
        <v>300000</v>
      </c>
    </row>
    <row r="18" spans="1:6" ht="15" customHeight="1">
      <c r="A18" s="13" t="s">
        <v>33</v>
      </c>
      <c r="B18" s="14" t="s">
        <v>34</v>
      </c>
      <c r="C18" s="13" t="s">
        <v>1</v>
      </c>
      <c r="D18" s="15"/>
      <c r="E18" s="16"/>
      <c r="F18" s="16">
        <f t="shared" si="0"/>
      </c>
    </row>
    <row r="19" spans="1:6" ht="15" customHeight="1">
      <c r="A19" s="13" t="s">
        <v>35</v>
      </c>
      <c r="B19" s="14" t="s">
        <v>36</v>
      </c>
      <c r="C19" s="13" t="s">
        <v>16</v>
      </c>
      <c r="D19" s="15">
        <v>1</v>
      </c>
      <c r="E19" s="39"/>
      <c r="F19" s="16">
        <f t="shared" si="0"/>
        <v>0</v>
      </c>
    </row>
    <row r="20" spans="1:6" ht="15" customHeight="1">
      <c r="A20" s="13" t="s">
        <v>37</v>
      </c>
      <c r="B20" s="14" t="s">
        <v>38</v>
      </c>
      <c r="C20" s="13" t="s">
        <v>16</v>
      </c>
      <c r="D20" s="15">
        <v>1</v>
      </c>
      <c r="E20" s="39"/>
      <c r="F20" s="16">
        <f t="shared" si="0"/>
        <v>0</v>
      </c>
    </row>
    <row r="21" spans="1:6" ht="15" customHeight="1">
      <c r="A21" s="13" t="s">
        <v>39</v>
      </c>
      <c r="B21" s="14" t="s">
        <v>40</v>
      </c>
      <c r="C21" s="13" t="s">
        <v>16</v>
      </c>
      <c r="D21" s="15">
        <v>1</v>
      </c>
      <c r="E21" s="39"/>
      <c r="F21" s="16">
        <f t="shared" si="0"/>
        <v>0</v>
      </c>
    </row>
    <row r="22" spans="1:6" ht="15" customHeight="1">
      <c r="A22" s="13" t="s">
        <v>41</v>
      </c>
      <c r="B22" s="14" t="s">
        <v>42</v>
      </c>
      <c r="C22" s="13" t="s">
        <v>16</v>
      </c>
      <c r="D22" s="15">
        <v>1</v>
      </c>
      <c r="E22" s="39"/>
      <c r="F22" s="16">
        <f t="shared" si="0"/>
        <v>0</v>
      </c>
    </row>
    <row r="23" spans="1:6" ht="15" customHeight="1">
      <c r="A23" s="13" t="s">
        <v>43</v>
      </c>
      <c r="B23" s="14" t="s">
        <v>44</v>
      </c>
      <c r="C23" s="13" t="s">
        <v>16</v>
      </c>
      <c r="D23" s="15">
        <v>1</v>
      </c>
      <c r="E23" s="39"/>
      <c r="F23" s="16">
        <f t="shared" si="0"/>
        <v>0</v>
      </c>
    </row>
    <row r="24" spans="1:6" ht="15" customHeight="1">
      <c r="A24" s="13" t="s">
        <v>45</v>
      </c>
      <c r="B24" s="14" t="s">
        <v>46</v>
      </c>
      <c r="C24" s="13" t="s">
        <v>1</v>
      </c>
      <c r="D24" s="15"/>
      <c r="E24" s="16"/>
      <c r="F24" s="16">
        <f t="shared" si="0"/>
      </c>
    </row>
    <row r="25" spans="1:6" ht="15" customHeight="1">
      <c r="A25" s="13" t="s">
        <v>47</v>
      </c>
      <c r="B25" s="14" t="s">
        <v>46</v>
      </c>
      <c r="C25" s="13" t="s">
        <v>16</v>
      </c>
      <c r="D25" s="15">
        <v>1</v>
      </c>
      <c r="E25" s="39"/>
      <c r="F25" s="16">
        <f t="shared" si="0"/>
        <v>0</v>
      </c>
    </row>
    <row r="26" spans="1:6" ht="15" customHeight="1">
      <c r="A26" s="13" t="s">
        <v>48</v>
      </c>
      <c r="B26" s="14" t="s">
        <v>49</v>
      </c>
      <c r="C26" s="13" t="s">
        <v>1</v>
      </c>
      <c r="D26" s="15"/>
      <c r="E26" s="16"/>
      <c r="F26" s="16">
        <f t="shared" si="0"/>
      </c>
    </row>
    <row r="27" spans="1:6" ht="15" customHeight="1">
      <c r="A27" s="13" t="s">
        <v>50</v>
      </c>
      <c r="B27" s="14" t="s">
        <v>51</v>
      </c>
      <c r="C27" s="13" t="s">
        <v>16</v>
      </c>
      <c r="D27" s="15">
        <v>1</v>
      </c>
      <c r="E27" s="39"/>
      <c r="F27" s="16">
        <f t="shared" si="0"/>
        <v>0</v>
      </c>
    </row>
    <row r="28" spans="1:6" ht="15" customHeight="1">
      <c r="A28" s="13" t="s">
        <v>52</v>
      </c>
      <c r="B28" s="14" t="s">
        <v>53</v>
      </c>
      <c r="C28" s="13" t="s">
        <v>16</v>
      </c>
      <c r="D28" s="15">
        <v>1</v>
      </c>
      <c r="E28" s="39"/>
      <c r="F28" s="16">
        <f t="shared" si="0"/>
        <v>0</v>
      </c>
    </row>
    <row r="29" spans="1:6" ht="21.75" customHeight="1">
      <c r="A29" s="47" t="s">
        <v>658</v>
      </c>
      <c r="B29" s="48"/>
      <c r="C29" s="48"/>
      <c r="D29" s="17">
        <f>SUM(F6:F28)</f>
        <v>3351013.32</v>
      </c>
      <c r="E29" s="18" t="s">
        <v>656</v>
      </c>
      <c r="F29" s="19"/>
    </row>
  </sheetData>
  <sheetProtection password="C6EF" sheet="1" selectLockedCells="1"/>
  <mergeCells count="4">
    <mergeCell ref="A2:F2"/>
    <mergeCell ref="A3:E3"/>
    <mergeCell ref="A4:F4"/>
    <mergeCell ref="A29:C29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view="pageBreakPreview" zoomScale="110" zoomScaleNormal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50" t="s">
        <v>652</v>
      </c>
      <c r="B3" s="50"/>
      <c r="C3" s="50"/>
      <c r="D3" s="50"/>
      <c r="E3" s="50"/>
      <c r="F3" s="23" t="s">
        <v>2</v>
      </c>
    </row>
    <row r="4" spans="1:6" ht="21.75" customHeight="1">
      <c r="A4" s="49" t="s">
        <v>54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55</v>
      </c>
      <c r="B6" s="28" t="s">
        <v>56</v>
      </c>
      <c r="C6" s="27" t="s">
        <v>1</v>
      </c>
      <c r="D6" s="29"/>
      <c r="E6" s="30"/>
      <c r="F6" s="30"/>
    </row>
    <row r="7" spans="1:6" ht="15" customHeight="1">
      <c r="A7" s="27" t="s">
        <v>57</v>
      </c>
      <c r="B7" s="28" t="s">
        <v>58</v>
      </c>
      <c r="C7" s="27" t="s">
        <v>1</v>
      </c>
      <c r="D7" s="29"/>
      <c r="E7" s="30"/>
      <c r="F7" s="30"/>
    </row>
    <row r="8" spans="1:6" ht="15" customHeight="1">
      <c r="A8" s="27" t="s">
        <v>14</v>
      </c>
      <c r="B8" s="28" t="s">
        <v>59</v>
      </c>
      <c r="C8" s="27" t="s">
        <v>26</v>
      </c>
      <c r="D8" s="29">
        <v>134762.6</v>
      </c>
      <c r="E8" s="38"/>
      <c r="F8" s="16">
        <f aca="true" t="shared" si="0" ref="F8:F71">IF(D8&lt;&gt;0,ROUND(D8*ROUND(E8,2),2),"")</f>
        <v>0</v>
      </c>
    </row>
    <row r="9" spans="1:6" ht="15" customHeight="1">
      <c r="A9" s="27" t="s">
        <v>17</v>
      </c>
      <c r="B9" s="28" t="s">
        <v>60</v>
      </c>
      <c r="C9" s="27" t="s">
        <v>61</v>
      </c>
      <c r="D9" s="29">
        <v>2201</v>
      </c>
      <c r="E9" s="38"/>
      <c r="F9" s="16">
        <f t="shared" si="0"/>
        <v>0</v>
      </c>
    </row>
    <row r="10" spans="1:6" ht="15" customHeight="1">
      <c r="A10" s="27" t="s">
        <v>62</v>
      </c>
      <c r="B10" s="28" t="s">
        <v>63</v>
      </c>
      <c r="C10" s="27" t="s">
        <v>61</v>
      </c>
      <c r="D10" s="29">
        <v>2201</v>
      </c>
      <c r="E10" s="38"/>
      <c r="F10" s="16">
        <f t="shared" si="0"/>
        <v>0</v>
      </c>
    </row>
    <row r="11" spans="1:6" ht="15" customHeight="1">
      <c r="A11" s="27" t="s">
        <v>64</v>
      </c>
      <c r="B11" s="28" t="s">
        <v>65</v>
      </c>
      <c r="C11" s="27" t="s">
        <v>66</v>
      </c>
      <c r="D11" s="29">
        <v>8068.4</v>
      </c>
      <c r="E11" s="38"/>
      <c r="F11" s="16">
        <f t="shared" si="0"/>
        <v>0</v>
      </c>
    </row>
    <row r="12" spans="1:6" ht="15" customHeight="1">
      <c r="A12" s="27" t="s">
        <v>67</v>
      </c>
      <c r="B12" s="28" t="s">
        <v>68</v>
      </c>
      <c r="C12" s="27" t="s">
        <v>1</v>
      </c>
      <c r="D12" s="29"/>
      <c r="E12" s="30"/>
      <c r="F12" s="16">
        <f t="shared" si="0"/>
      </c>
    </row>
    <row r="13" spans="1:6" ht="15" customHeight="1">
      <c r="A13" s="27" t="s">
        <v>14</v>
      </c>
      <c r="B13" s="28" t="s">
        <v>69</v>
      </c>
      <c r="C13" s="27" t="s">
        <v>66</v>
      </c>
      <c r="D13" s="29">
        <v>852.6</v>
      </c>
      <c r="E13" s="38"/>
      <c r="F13" s="16">
        <f t="shared" si="0"/>
        <v>0</v>
      </c>
    </row>
    <row r="14" spans="1:6" ht="15" customHeight="1">
      <c r="A14" s="27" t="s">
        <v>64</v>
      </c>
      <c r="B14" s="28" t="s">
        <v>70</v>
      </c>
      <c r="C14" s="27" t="s">
        <v>66</v>
      </c>
      <c r="D14" s="29">
        <v>7096.116</v>
      </c>
      <c r="E14" s="38"/>
      <c r="F14" s="16">
        <f t="shared" si="0"/>
        <v>0</v>
      </c>
    </row>
    <row r="15" spans="1:6" ht="15" customHeight="1">
      <c r="A15" s="27" t="s">
        <v>71</v>
      </c>
      <c r="B15" s="28" t="s">
        <v>72</v>
      </c>
      <c r="C15" s="27" t="s">
        <v>1</v>
      </c>
      <c r="D15" s="29"/>
      <c r="E15" s="30"/>
      <c r="F15" s="16">
        <f t="shared" si="0"/>
      </c>
    </row>
    <row r="16" spans="1:6" ht="15" customHeight="1">
      <c r="A16" s="27" t="s">
        <v>73</v>
      </c>
      <c r="B16" s="28" t="s">
        <v>74</v>
      </c>
      <c r="C16" s="27" t="s">
        <v>66</v>
      </c>
      <c r="D16" s="29">
        <v>5140</v>
      </c>
      <c r="E16" s="38"/>
      <c r="F16" s="16">
        <f t="shared" si="0"/>
        <v>0</v>
      </c>
    </row>
    <row r="17" spans="1:6" ht="15" customHeight="1">
      <c r="A17" s="27" t="s">
        <v>75</v>
      </c>
      <c r="B17" s="28" t="s">
        <v>76</v>
      </c>
      <c r="C17" s="27" t="s">
        <v>66</v>
      </c>
      <c r="D17" s="29">
        <v>10573.5</v>
      </c>
      <c r="E17" s="38"/>
      <c r="F17" s="16">
        <f t="shared" si="0"/>
        <v>0</v>
      </c>
    </row>
    <row r="18" spans="1:6" ht="15" customHeight="1">
      <c r="A18" s="27" t="s">
        <v>77</v>
      </c>
      <c r="B18" s="28" t="s">
        <v>78</v>
      </c>
      <c r="C18" s="27" t="s">
        <v>1</v>
      </c>
      <c r="D18" s="29"/>
      <c r="E18" s="30"/>
      <c r="F18" s="16">
        <f t="shared" si="0"/>
      </c>
    </row>
    <row r="19" spans="1:6" ht="15" customHeight="1">
      <c r="A19" s="27" t="s">
        <v>14</v>
      </c>
      <c r="B19" s="28" t="s">
        <v>79</v>
      </c>
      <c r="C19" s="27" t="s">
        <v>66</v>
      </c>
      <c r="D19" s="29">
        <v>1681.58</v>
      </c>
      <c r="E19" s="38"/>
      <c r="F19" s="16">
        <f t="shared" si="0"/>
        <v>0</v>
      </c>
    </row>
    <row r="20" spans="1:6" ht="15" customHeight="1">
      <c r="A20" s="27" t="s">
        <v>17</v>
      </c>
      <c r="B20" s="28" t="s">
        <v>80</v>
      </c>
      <c r="C20" s="27" t="s">
        <v>66</v>
      </c>
      <c r="D20" s="29">
        <v>1622.8</v>
      </c>
      <c r="E20" s="38"/>
      <c r="F20" s="16">
        <f t="shared" si="0"/>
        <v>0</v>
      </c>
    </row>
    <row r="21" spans="1:6" ht="15" customHeight="1">
      <c r="A21" s="27" t="s">
        <v>62</v>
      </c>
      <c r="B21" s="28" t="s">
        <v>81</v>
      </c>
      <c r="C21" s="27" t="s">
        <v>66</v>
      </c>
      <c r="D21" s="29">
        <v>13674.4</v>
      </c>
      <c r="E21" s="38"/>
      <c r="F21" s="16">
        <f t="shared" si="0"/>
        <v>0</v>
      </c>
    </row>
    <row r="22" spans="1:6" ht="15" customHeight="1">
      <c r="A22" s="27" t="s">
        <v>71</v>
      </c>
      <c r="B22" s="28" t="s">
        <v>82</v>
      </c>
      <c r="C22" s="27" t="s">
        <v>1</v>
      </c>
      <c r="D22" s="29"/>
      <c r="E22" s="30"/>
      <c r="F22" s="16">
        <f t="shared" si="0"/>
      </c>
    </row>
    <row r="23" spans="1:6" ht="15" customHeight="1">
      <c r="A23" s="27" t="s">
        <v>73</v>
      </c>
      <c r="B23" s="28" t="s">
        <v>83</v>
      </c>
      <c r="C23" s="27" t="s">
        <v>84</v>
      </c>
      <c r="D23" s="29">
        <v>10</v>
      </c>
      <c r="E23" s="38"/>
      <c r="F23" s="16">
        <f t="shared" si="0"/>
        <v>0</v>
      </c>
    </row>
    <row r="24" spans="1:6" ht="15" customHeight="1">
      <c r="A24" s="27" t="s">
        <v>75</v>
      </c>
      <c r="B24" s="28" t="s">
        <v>85</v>
      </c>
      <c r="C24" s="27" t="s">
        <v>84</v>
      </c>
      <c r="D24" s="29">
        <v>3</v>
      </c>
      <c r="E24" s="38"/>
      <c r="F24" s="16">
        <f t="shared" si="0"/>
        <v>0</v>
      </c>
    </row>
    <row r="25" spans="1:6" ht="15" customHeight="1">
      <c r="A25" s="27" t="s">
        <v>86</v>
      </c>
      <c r="B25" s="28" t="s">
        <v>87</v>
      </c>
      <c r="C25" s="27" t="s">
        <v>84</v>
      </c>
      <c r="D25" s="29">
        <v>1</v>
      </c>
      <c r="E25" s="38"/>
      <c r="F25" s="16">
        <f t="shared" si="0"/>
        <v>0</v>
      </c>
    </row>
    <row r="26" spans="1:6" ht="15" customHeight="1">
      <c r="A26" s="27" t="s">
        <v>88</v>
      </c>
      <c r="B26" s="28" t="s">
        <v>89</v>
      </c>
      <c r="C26" s="27" t="s">
        <v>26</v>
      </c>
      <c r="D26" s="29">
        <v>3139.06</v>
      </c>
      <c r="E26" s="38"/>
      <c r="F26" s="16">
        <f t="shared" si="0"/>
        <v>0</v>
      </c>
    </row>
    <row r="27" spans="1:6" ht="15" customHeight="1">
      <c r="A27" s="27" t="s">
        <v>90</v>
      </c>
      <c r="B27" s="28" t="s">
        <v>91</v>
      </c>
      <c r="C27" s="27" t="s">
        <v>26</v>
      </c>
      <c r="D27" s="29">
        <v>110</v>
      </c>
      <c r="E27" s="38"/>
      <c r="F27" s="16">
        <f t="shared" si="0"/>
        <v>0</v>
      </c>
    </row>
    <row r="28" spans="1:6" ht="15" customHeight="1">
      <c r="A28" s="27" t="s">
        <v>92</v>
      </c>
      <c r="B28" s="28" t="s">
        <v>93</v>
      </c>
      <c r="C28" s="27" t="s">
        <v>94</v>
      </c>
      <c r="D28" s="29">
        <v>1234</v>
      </c>
      <c r="E28" s="38"/>
      <c r="F28" s="16">
        <f t="shared" si="0"/>
        <v>0</v>
      </c>
    </row>
    <row r="29" spans="1:6" ht="15" customHeight="1">
      <c r="A29" s="27" t="s">
        <v>95</v>
      </c>
      <c r="B29" s="28" t="s">
        <v>96</v>
      </c>
      <c r="C29" s="27" t="s">
        <v>84</v>
      </c>
      <c r="D29" s="29">
        <v>1</v>
      </c>
      <c r="E29" s="38"/>
      <c r="F29" s="16">
        <f t="shared" si="0"/>
        <v>0</v>
      </c>
    </row>
    <row r="30" spans="1:6" ht="15" customHeight="1">
      <c r="A30" s="27" t="s">
        <v>97</v>
      </c>
      <c r="B30" s="28" t="s">
        <v>98</v>
      </c>
      <c r="C30" s="27" t="s">
        <v>1</v>
      </c>
      <c r="D30" s="29"/>
      <c r="E30" s="30"/>
      <c r="F30" s="16">
        <f t="shared" si="0"/>
      </c>
    </row>
    <row r="31" spans="1:6" ht="15" customHeight="1">
      <c r="A31" s="27" t="s">
        <v>99</v>
      </c>
      <c r="B31" s="28" t="s">
        <v>100</v>
      </c>
      <c r="C31" s="27" t="s">
        <v>1</v>
      </c>
      <c r="D31" s="29"/>
      <c r="E31" s="30"/>
      <c r="F31" s="16">
        <f t="shared" si="0"/>
      </c>
    </row>
    <row r="32" spans="1:6" ht="15" customHeight="1">
      <c r="A32" s="27" t="s">
        <v>14</v>
      </c>
      <c r="B32" s="28" t="s">
        <v>101</v>
      </c>
      <c r="C32" s="27" t="s">
        <v>66</v>
      </c>
      <c r="D32" s="29">
        <v>93795.8</v>
      </c>
      <c r="E32" s="38"/>
      <c r="F32" s="16">
        <f t="shared" si="0"/>
        <v>0</v>
      </c>
    </row>
    <row r="33" spans="1:6" ht="15" customHeight="1">
      <c r="A33" s="27" t="s">
        <v>64</v>
      </c>
      <c r="B33" s="28" t="s">
        <v>102</v>
      </c>
      <c r="C33" s="27" t="s">
        <v>66</v>
      </c>
      <c r="D33" s="29">
        <v>1399.2</v>
      </c>
      <c r="E33" s="38"/>
      <c r="F33" s="16">
        <f t="shared" si="0"/>
        <v>0</v>
      </c>
    </row>
    <row r="34" spans="1:6" ht="15" customHeight="1">
      <c r="A34" s="27" t="s">
        <v>103</v>
      </c>
      <c r="B34" s="28" t="s">
        <v>104</v>
      </c>
      <c r="C34" s="27" t="s">
        <v>1</v>
      </c>
      <c r="D34" s="29"/>
      <c r="E34" s="30"/>
      <c r="F34" s="16">
        <f t="shared" si="0"/>
      </c>
    </row>
    <row r="35" spans="1:6" ht="15" customHeight="1">
      <c r="A35" s="27" t="s">
        <v>14</v>
      </c>
      <c r="B35" s="28" t="s">
        <v>101</v>
      </c>
      <c r="C35" s="27" t="s">
        <v>66</v>
      </c>
      <c r="D35" s="29">
        <v>2592</v>
      </c>
      <c r="E35" s="38"/>
      <c r="F35" s="16">
        <f t="shared" si="0"/>
        <v>0</v>
      </c>
    </row>
    <row r="36" spans="1:6" ht="15" customHeight="1">
      <c r="A36" s="27" t="s">
        <v>90</v>
      </c>
      <c r="B36" s="28" t="s">
        <v>105</v>
      </c>
      <c r="C36" s="27" t="s">
        <v>66</v>
      </c>
      <c r="D36" s="29">
        <v>2035.8</v>
      </c>
      <c r="E36" s="38"/>
      <c r="F36" s="16">
        <f t="shared" si="0"/>
        <v>0</v>
      </c>
    </row>
    <row r="37" spans="1:6" ht="15" customHeight="1">
      <c r="A37" s="27" t="s">
        <v>106</v>
      </c>
      <c r="B37" s="28" t="s">
        <v>107</v>
      </c>
      <c r="C37" s="27" t="s">
        <v>1</v>
      </c>
      <c r="D37" s="29"/>
      <c r="E37" s="30"/>
      <c r="F37" s="16">
        <f t="shared" si="0"/>
      </c>
    </row>
    <row r="38" spans="1:6" ht="15" customHeight="1">
      <c r="A38" s="27" t="s">
        <v>108</v>
      </c>
      <c r="B38" s="28" t="s">
        <v>109</v>
      </c>
      <c r="C38" s="27" t="s">
        <v>1</v>
      </c>
      <c r="D38" s="29"/>
      <c r="E38" s="30"/>
      <c r="F38" s="16">
        <f t="shared" si="0"/>
      </c>
    </row>
    <row r="39" spans="1:6" ht="15" customHeight="1">
      <c r="A39" s="27" t="s">
        <v>14</v>
      </c>
      <c r="B39" s="28" t="s">
        <v>110</v>
      </c>
      <c r="C39" s="27" t="s">
        <v>66</v>
      </c>
      <c r="D39" s="29">
        <v>130126</v>
      </c>
      <c r="E39" s="38"/>
      <c r="F39" s="16">
        <f t="shared" si="0"/>
        <v>0</v>
      </c>
    </row>
    <row r="40" spans="1:6" ht="15" customHeight="1">
      <c r="A40" s="27" t="s">
        <v>64</v>
      </c>
      <c r="B40" s="28" t="s">
        <v>111</v>
      </c>
      <c r="C40" s="27" t="s">
        <v>66</v>
      </c>
      <c r="D40" s="29">
        <v>94036.1</v>
      </c>
      <c r="E40" s="38"/>
      <c r="F40" s="16">
        <f t="shared" si="0"/>
        <v>0</v>
      </c>
    </row>
    <row r="41" spans="1:6" ht="15" customHeight="1">
      <c r="A41" s="27" t="s">
        <v>92</v>
      </c>
      <c r="B41" s="28" t="s">
        <v>112</v>
      </c>
      <c r="C41" s="27" t="s">
        <v>1</v>
      </c>
      <c r="D41" s="29"/>
      <c r="E41" s="30"/>
      <c r="F41" s="16">
        <f t="shared" si="0"/>
      </c>
    </row>
    <row r="42" spans="1:6" ht="15" customHeight="1">
      <c r="A42" s="27" t="s">
        <v>113</v>
      </c>
      <c r="B42" s="28" t="s">
        <v>114</v>
      </c>
      <c r="C42" s="27" t="s">
        <v>66</v>
      </c>
      <c r="D42" s="29">
        <v>16366.3</v>
      </c>
      <c r="E42" s="38"/>
      <c r="F42" s="16">
        <f t="shared" si="0"/>
        <v>0</v>
      </c>
    </row>
    <row r="43" spans="1:6" ht="15" customHeight="1">
      <c r="A43" s="27" t="s">
        <v>95</v>
      </c>
      <c r="B43" s="28" t="s">
        <v>115</v>
      </c>
      <c r="C43" s="27" t="s">
        <v>1</v>
      </c>
      <c r="D43" s="29"/>
      <c r="E43" s="30"/>
      <c r="F43" s="16">
        <f t="shared" si="0"/>
      </c>
    </row>
    <row r="44" spans="1:6" ht="15" customHeight="1">
      <c r="A44" s="27" t="s">
        <v>116</v>
      </c>
      <c r="B44" s="28" t="s">
        <v>117</v>
      </c>
      <c r="C44" s="27" t="s">
        <v>66</v>
      </c>
      <c r="D44" s="29">
        <v>3712.56</v>
      </c>
      <c r="E44" s="38"/>
      <c r="F44" s="16">
        <f t="shared" si="0"/>
        <v>0</v>
      </c>
    </row>
    <row r="45" spans="1:6" ht="15" customHeight="1">
      <c r="A45" s="27" t="s">
        <v>118</v>
      </c>
      <c r="B45" s="28" t="s">
        <v>119</v>
      </c>
      <c r="C45" s="27" t="s">
        <v>1</v>
      </c>
      <c r="D45" s="29"/>
      <c r="E45" s="30"/>
      <c r="F45" s="16">
        <f t="shared" si="0"/>
      </c>
    </row>
    <row r="46" spans="1:6" ht="15" customHeight="1">
      <c r="A46" s="27" t="s">
        <v>120</v>
      </c>
      <c r="B46" s="28" t="s">
        <v>121</v>
      </c>
      <c r="C46" s="27" t="s">
        <v>66</v>
      </c>
      <c r="D46" s="29">
        <v>39859.8</v>
      </c>
      <c r="E46" s="38"/>
      <c r="F46" s="16">
        <f t="shared" si="0"/>
        <v>0</v>
      </c>
    </row>
    <row r="47" spans="1:6" ht="15" customHeight="1">
      <c r="A47" s="27" t="s">
        <v>122</v>
      </c>
      <c r="B47" s="28" t="s">
        <v>123</v>
      </c>
      <c r="C47" s="27" t="s">
        <v>66</v>
      </c>
      <c r="D47" s="29">
        <v>28033.57</v>
      </c>
      <c r="E47" s="38"/>
      <c r="F47" s="16">
        <f t="shared" si="0"/>
        <v>0</v>
      </c>
    </row>
    <row r="48" spans="1:6" ht="15" customHeight="1">
      <c r="A48" s="27" t="s">
        <v>124</v>
      </c>
      <c r="B48" s="28" t="s">
        <v>125</v>
      </c>
      <c r="C48" s="27" t="s">
        <v>26</v>
      </c>
      <c r="D48" s="29">
        <v>137045.1</v>
      </c>
      <c r="E48" s="38"/>
      <c r="F48" s="16">
        <f t="shared" si="0"/>
        <v>0</v>
      </c>
    </row>
    <row r="49" spans="1:6" ht="15" customHeight="1">
      <c r="A49" s="27" t="s">
        <v>126</v>
      </c>
      <c r="B49" s="28" t="s">
        <v>127</v>
      </c>
      <c r="C49" s="27" t="s">
        <v>66</v>
      </c>
      <c r="D49" s="29">
        <v>40917.9</v>
      </c>
      <c r="E49" s="38"/>
      <c r="F49" s="16">
        <f t="shared" si="0"/>
        <v>0</v>
      </c>
    </row>
    <row r="50" spans="1:6" ht="15" customHeight="1">
      <c r="A50" s="27" t="s">
        <v>128</v>
      </c>
      <c r="B50" s="28" t="s">
        <v>129</v>
      </c>
      <c r="C50" s="27" t="s">
        <v>1</v>
      </c>
      <c r="D50" s="29"/>
      <c r="E50" s="30"/>
      <c r="F50" s="16">
        <f t="shared" si="0"/>
      </c>
    </row>
    <row r="51" spans="1:6" ht="15" customHeight="1">
      <c r="A51" s="27" t="s">
        <v>14</v>
      </c>
      <c r="B51" s="28" t="s">
        <v>110</v>
      </c>
      <c r="C51" s="27" t="s">
        <v>66</v>
      </c>
      <c r="D51" s="29">
        <v>510.3</v>
      </c>
      <c r="E51" s="38"/>
      <c r="F51" s="16">
        <f t="shared" si="0"/>
        <v>0</v>
      </c>
    </row>
    <row r="52" spans="1:6" ht="15" customHeight="1">
      <c r="A52" s="27" t="s">
        <v>64</v>
      </c>
      <c r="B52" s="28" t="s">
        <v>111</v>
      </c>
      <c r="C52" s="27" t="s">
        <v>66</v>
      </c>
      <c r="D52" s="29">
        <v>527.9</v>
      </c>
      <c r="E52" s="38"/>
      <c r="F52" s="16">
        <f t="shared" si="0"/>
        <v>0</v>
      </c>
    </row>
    <row r="53" spans="1:6" ht="15" customHeight="1">
      <c r="A53" s="27" t="s">
        <v>130</v>
      </c>
      <c r="B53" s="28" t="s">
        <v>131</v>
      </c>
      <c r="C53" s="27" t="s">
        <v>1</v>
      </c>
      <c r="D53" s="29"/>
      <c r="E53" s="30"/>
      <c r="F53" s="16">
        <f t="shared" si="0"/>
      </c>
    </row>
    <row r="54" spans="1:6" ht="15" customHeight="1">
      <c r="A54" s="27" t="s">
        <v>132</v>
      </c>
      <c r="B54" s="28" t="s">
        <v>133</v>
      </c>
      <c r="C54" s="27" t="s">
        <v>1</v>
      </c>
      <c r="D54" s="29"/>
      <c r="E54" s="30"/>
      <c r="F54" s="16">
        <f t="shared" si="0"/>
      </c>
    </row>
    <row r="55" spans="1:6" ht="15" customHeight="1">
      <c r="A55" s="27" t="s">
        <v>62</v>
      </c>
      <c r="B55" s="28" t="s">
        <v>134</v>
      </c>
      <c r="C55" s="27" t="s">
        <v>1</v>
      </c>
      <c r="D55" s="29"/>
      <c r="E55" s="30"/>
      <c r="F55" s="16">
        <f t="shared" si="0"/>
      </c>
    </row>
    <row r="56" spans="1:6" ht="15" customHeight="1">
      <c r="A56" s="27" t="s">
        <v>135</v>
      </c>
      <c r="B56" s="28" t="s">
        <v>136</v>
      </c>
      <c r="C56" s="27" t="s">
        <v>66</v>
      </c>
      <c r="D56" s="29">
        <v>760.8</v>
      </c>
      <c r="E56" s="38"/>
      <c r="F56" s="16">
        <f t="shared" si="0"/>
        <v>0</v>
      </c>
    </row>
    <row r="57" spans="1:6" ht="15" customHeight="1">
      <c r="A57" s="27" t="s">
        <v>137</v>
      </c>
      <c r="B57" s="28" t="s">
        <v>138</v>
      </c>
      <c r="C57" s="27" t="s">
        <v>1</v>
      </c>
      <c r="D57" s="29"/>
      <c r="E57" s="30"/>
      <c r="F57" s="16">
        <f t="shared" si="0"/>
      </c>
    </row>
    <row r="58" spans="1:6" ht="15" customHeight="1">
      <c r="A58" s="27" t="s">
        <v>139</v>
      </c>
      <c r="B58" s="28" t="s">
        <v>114</v>
      </c>
      <c r="C58" s="27" t="s">
        <v>66</v>
      </c>
      <c r="D58" s="29">
        <v>2060.1</v>
      </c>
      <c r="E58" s="38"/>
      <c r="F58" s="16">
        <f t="shared" si="0"/>
        <v>0</v>
      </c>
    </row>
    <row r="59" spans="1:6" ht="15" customHeight="1">
      <c r="A59" s="27" t="s">
        <v>140</v>
      </c>
      <c r="B59" s="28" t="s">
        <v>141</v>
      </c>
      <c r="C59" s="27" t="s">
        <v>66</v>
      </c>
      <c r="D59" s="29">
        <v>1399.1</v>
      </c>
      <c r="E59" s="38"/>
      <c r="F59" s="16">
        <f t="shared" si="0"/>
        <v>0</v>
      </c>
    </row>
    <row r="60" spans="1:6" ht="15" customHeight="1">
      <c r="A60" s="27" t="s">
        <v>64</v>
      </c>
      <c r="B60" s="28" t="s">
        <v>142</v>
      </c>
      <c r="C60" s="27" t="s">
        <v>1</v>
      </c>
      <c r="D60" s="29"/>
      <c r="E60" s="30"/>
      <c r="F60" s="16">
        <f t="shared" si="0"/>
      </c>
    </row>
    <row r="61" spans="1:6" ht="15" customHeight="1">
      <c r="A61" s="27" t="s">
        <v>143</v>
      </c>
      <c r="B61" s="28" t="s">
        <v>144</v>
      </c>
      <c r="C61" s="27" t="s">
        <v>26</v>
      </c>
      <c r="D61" s="29">
        <v>3062.4</v>
      </c>
      <c r="E61" s="38"/>
      <c r="F61" s="16">
        <f t="shared" si="0"/>
        <v>0</v>
      </c>
    </row>
    <row r="62" spans="1:6" ht="15" customHeight="1">
      <c r="A62" s="27" t="s">
        <v>95</v>
      </c>
      <c r="B62" s="28" t="s">
        <v>145</v>
      </c>
      <c r="C62" s="27" t="s">
        <v>1</v>
      </c>
      <c r="D62" s="29"/>
      <c r="E62" s="30"/>
      <c r="F62" s="16">
        <f t="shared" si="0"/>
      </c>
    </row>
    <row r="63" spans="1:6" ht="15" customHeight="1">
      <c r="A63" s="27" t="s">
        <v>146</v>
      </c>
      <c r="B63" s="28" t="s">
        <v>147</v>
      </c>
      <c r="C63" s="27" t="s">
        <v>1</v>
      </c>
      <c r="D63" s="29"/>
      <c r="E63" s="30"/>
      <c r="F63" s="16">
        <f t="shared" si="0"/>
      </c>
    </row>
    <row r="64" spans="1:6" ht="15" customHeight="1">
      <c r="A64" s="27" t="s">
        <v>148</v>
      </c>
      <c r="B64" s="28" t="s">
        <v>149</v>
      </c>
      <c r="C64" s="27" t="s">
        <v>94</v>
      </c>
      <c r="D64" s="29">
        <v>33269.7</v>
      </c>
      <c r="E64" s="38"/>
      <c r="F64" s="16">
        <f t="shared" si="0"/>
        <v>0</v>
      </c>
    </row>
    <row r="65" spans="1:6" ht="15" customHeight="1">
      <c r="A65" s="27" t="s">
        <v>150</v>
      </c>
      <c r="B65" s="28" t="s">
        <v>151</v>
      </c>
      <c r="C65" s="27" t="s">
        <v>1</v>
      </c>
      <c r="D65" s="29"/>
      <c r="E65" s="30"/>
      <c r="F65" s="16">
        <f t="shared" si="0"/>
      </c>
    </row>
    <row r="66" spans="1:6" ht="15" customHeight="1">
      <c r="A66" s="27" t="s">
        <v>14</v>
      </c>
      <c r="B66" s="28" t="s">
        <v>101</v>
      </c>
      <c r="C66" s="27" t="s">
        <v>66</v>
      </c>
      <c r="D66" s="29">
        <v>125</v>
      </c>
      <c r="E66" s="38"/>
      <c r="F66" s="16">
        <f t="shared" si="0"/>
        <v>0</v>
      </c>
    </row>
    <row r="67" spans="1:6" ht="15" customHeight="1">
      <c r="A67" s="27" t="s">
        <v>17</v>
      </c>
      <c r="B67" s="28" t="s">
        <v>152</v>
      </c>
      <c r="C67" s="27" t="s">
        <v>66</v>
      </c>
      <c r="D67" s="29">
        <v>130.7</v>
      </c>
      <c r="E67" s="38"/>
      <c r="F67" s="16">
        <f t="shared" si="0"/>
        <v>0</v>
      </c>
    </row>
    <row r="68" spans="1:6" ht="15" customHeight="1">
      <c r="A68" s="27" t="s">
        <v>153</v>
      </c>
      <c r="B68" s="28" t="s">
        <v>154</v>
      </c>
      <c r="C68" s="27" t="s">
        <v>1</v>
      </c>
      <c r="D68" s="29"/>
      <c r="E68" s="30"/>
      <c r="F68" s="16">
        <f t="shared" si="0"/>
      </c>
    </row>
    <row r="69" spans="1:6" ht="15" customHeight="1">
      <c r="A69" s="27" t="s">
        <v>155</v>
      </c>
      <c r="B69" s="28" t="s">
        <v>156</v>
      </c>
      <c r="C69" s="27" t="s">
        <v>1</v>
      </c>
      <c r="D69" s="29"/>
      <c r="E69" s="30"/>
      <c r="F69" s="16">
        <f t="shared" si="0"/>
      </c>
    </row>
    <row r="70" spans="1:6" ht="15" customHeight="1">
      <c r="A70" s="27" t="s">
        <v>14</v>
      </c>
      <c r="B70" s="28" t="s">
        <v>157</v>
      </c>
      <c r="C70" s="27" t="s">
        <v>1</v>
      </c>
      <c r="D70" s="29"/>
      <c r="E70" s="30"/>
      <c r="F70" s="16">
        <f t="shared" si="0"/>
      </c>
    </row>
    <row r="71" spans="1:6" ht="15" customHeight="1">
      <c r="A71" s="27" t="s">
        <v>158</v>
      </c>
      <c r="B71" s="28" t="s">
        <v>159</v>
      </c>
      <c r="C71" s="27" t="s">
        <v>66</v>
      </c>
      <c r="D71" s="29">
        <v>3593.9</v>
      </c>
      <c r="E71" s="38"/>
      <c r="F71" s="16">
        <f t="shared" si="0"/>
        <v>0</v>
      </c>
    </row>
    <row r="72" spans="1:6" ht="15" customHeight="1">
      <c r="A72" s="27" t="s">
        <v>90</v>
      </c>
      <c r="B72" s="28" t="s">
        <v>160</v>
      </c>
      <c r="C72" s="27" t="s">
        <v>26</v>
      </c>
      <c r="D72" s="29">
        <v>14299.3</v>
      </c>
      <c r="E72" s="38"/>
      <c r="F72" s="16">
        <f aca="true" t="shared" si="1" ref="F72:F121">IF(D72&lt;&gt;0,ROUND(D72*ROUND(E72,2),2),"")</f>
        <v>0</v>
      </c>
    </row>
    <row r="73" spans="1:6" ht="15" customHeight="1">
      <c r="A73" s="27" t="s">
        <v>161</v>
      </c>
      <c r="B73" s="28" t="s">
        <v>162</v>
      </c>
      <c r="C73" s="27" t="s">
        <v>1</v>
      </c>
      <c r="D73" s="29"/>
      <c r="E73" s="30"/>
      <c r="F73" s="16">
        <f t="shared" si="1"/>
      </c>
    </row>
    <row r="74" spans="1:6" ht="15" customHeight="1">
      <c r="A74" s="27" t="s">
        <v>14</v>
      </c>
      <c r="B74" s="28" t="s">
        <v>157</v>
      </c>
      <c r="C74" s="27" t="s">
        <v>1</v>
      </c>
      <c r="D74" s="29"/>
      <c r="E74" s="30"/>
      <c r="F74" s="16">
        <f t="shared" si="1"/>
      </c>
    </row>
    <row r="75" spans="1:6" ht="15" customHeight="1">
      <c r="A75" s="27" t="s">
        <v>158</v>
      </c>
      <c r="B75" s="28" t="s">
        <v>159</v>
      </c>
      <c r="C75" s="27" t="s">
        <v>66</v>
      </c>
      <c r="D75" s="29">
        <v>3163.2</v>
      </c>
      <c r="E75" s="38"/>
      <c r="F75" s="16">
        <f t="shared" si="1"/>
        <v>0</v>
      </c>
    </row>
    <row r="76" spans="1:6" ht="15" customHeight="1">
      <c r="A76" s="27" t="s">
        <v>62</v>
      </c>
      <c r="B76" s="28" t="s">
        <v>163</v>
      </c>
      <c r="C76" s="27" t="s">
        <v>1</v>
      </c>
      <c r="D76" s="29"/>
      <c r="E76" s="30"/>
      <c r="F76" s="16">
        <f t="shared" si="1"/>
      </c>
    </row>
    <row r="77" spans="1:6" ht="15" customHeight="1">
      <c r="A77" s="27" t="s">
        <v>164</v>
      </c>
      <c r="B77" s="28" t="s">
        <v>165</v>
      </c>
      <c r="C77" s="27" t="s">
        <v>66</v>
      </c>
      <c r="D77" s="29">
        <v>353.3</v>
      </c>
      <c r="E77" s="38"/>
      <c r="F77" s="16">
        <f t="shared" si="1"/>
        <v>0</v>
      </c>
    </row>
    <row r="78" spans="1:6" ht="15" customHeight="1">
      <c r="A78" s="27" t="s">
        <v>71</v>
      </c>
      <c r="B78" s="28" t="s">
        <v>166</v>
      </c>
      <c r="C78" s="27" t="s">
        <v>1</v>
      </c>
      <c r="D78" s="29"/>
      <c r="E78" s="30"/>
      <c r="F78" s="16">
        <f t="shared" si="1"/>
      </c>
    </row>
    <row r="79" spans="1:6" ht="15" customHeight="1">
      <c r="A79" s="27" t="s">
        <v>73</v>
      </c>
      <c r="B79" s="28" t="s">
        <v>167</v>
      </c>
      <c r="C79" s="27" t="s">
        <v>66</v>
      </c>
      <c r="D79" s="29">
        <v>535.6</v>
      </c>
      <c r="E79" s="38"/>
      <c r="F79" s="16">
        <f t="shared" si="1"/>
        <v>0</v>
      </c>
    </row>
    <row r="80" spans="1:6" ht="15" customHeight="1">
      <c r="A80" s="27" t="s">
        <v>75</v>
      </c>
      <c r="B80" s="28" t="s">
        <v>168</v>
      </c>
      <c r="C80" s="27" t="s">
        <v>169</v>
      </c>
      <c r="D80" s="29">
        <v>26418.4</v>
      </c>
      <c r="E80" s="38"/>
      <c r="F80" s="16">
        <f t="shared" si="1"/>
        <v>0</v>
      </c>
    </row>
    <row r="81" spans="1:6" ht="15" customHeight="1">
      <c r="A81" s="27" t="s">
        <v>86</v>
      </c>
      <c r="B81" s="28" t="s">
        <v>170</v>
      </c>
      <c r="C81" s="27" t="s">
        <v>169</v>
      </c>
      <c r="D81" s="29">
        <v>55929.9</v>
      </c>
      <c r="E81" s="38"/>
      <c r="F81" s="16">
        <f t="shared" si="1"/>
        <v>0</v>
      </c>
    </row>
    <row r="82" spans="1:6" ht="15" customHeight="1">
      <c r="A82" s="27" t="s">
        <v>90</v>
      </c>
      <c r="B82" s="28" t="s">
        <v>160</v>
      </c>
      <c r="C82" s="27" t="s">
        <v>26</v>
      </c>
      <c r="D82" s="29">
        <v>14353.8</v>
      </c>
      <c r="E82" s="38"/>
      <c r="F82" s="16">
        <f t="shared" si="1"/>
        <v>0</v>
      </c>
    </row>
    <row r="83" spans="1:6" ht="15" customHeight="1">
      <c r="A83" s="27" t="s">
        <v>171</v>
      </c>
      <c r="B83" s="28" t="s">
        <v>172</v>
      </c>
      <c r="C83" s="27" t="s">
        <v>1</v>
      </c>
      <c r="D83" s="29"/>
      <c r="E83" s="30"/>
      <c r="F83" s="16">
        <f t="shared" si="1"/>
      </c>
    </row>
    <row r="84" spans="1:6" ht="15" customHeight="1">
      <c r="A84" s="27" t="s">
        <v>17</v>
      </c>
      <c r="B84" s="28" t="s">
        <v>157</v>
      </c>
      <c r="C84" s="27" t="s">
        <v>1</v>
      </c>
      <c r="D84" s="29"/>
      <c r="E84" s="30"/>
      <c r="F84" s="16">
        <f t="shared" si="1"/>
      </c>
    </row>
    <row r="85" spans="1:6" ht="15" customHeight="1">
      <c r="A85" s="27" t="s">
        <v>173</v>
      </c>
      <c r="B85" s="28" t="s">
        <v>174</v>
      </c>
      <c r="C85" s="27" t="s">
        <v>66</v>
      </c>
      <c r="D85" s="29">
        <v>23.8</v>
      </c>
      <c r="E85" s="38"/>
      <c r="F85" s="16">
        <f t="shared" si="1"/>
        <v>0</v>
      </c>
    </row>
    <row r="86" spans="1:6" ht="15" customHeight="1">
      <c r="A86" s="27" t="s">
        <v>64</v>
      </c>
      <c r="B86" s="28" t="s">
        <v>175</v>
      </c>
      <c r="C86" s="27" t="s">
        <v>1</v>
      </c>
      <c r="D86" s="29"/>
      <c r="E86" s="30"/>
      <c r="F86" s="16">
        <f t="shared" si="1"/>
      </c>
    </row>
    <row r="87" spans="1:6" ht="15" customHeight="1">
      <c r="A87" s="27" t="s">
        <v>176</v>
      </c>
      <c r="B87" s="28" t="s">
        <v>177</v>
      </c>
      <c r="C87" s="27" t="s">
        <v>66</v>
      </c>
      <c r="D87" s="29">
        <v>142.6</v>
      </c>
      <c r="E87" s="38"/>
      <c r="F87" s="16">
        <f t="shared" si="1"/>
        <v>0</v>
      </c>
    </row>
    <row r="88" spans="1:6" ht="15" customHeight="1">
      <c r="A88" s="27" t="s">
        <v>178</v>
      </c>
      <c r="B88" s="28" t="s">
        <v>179</v>
      </c>
      <c r="C88" s="27" t="s">
        <v>1</v>
      </c>
      <c r="D88" s="29"/>
      <c r="E88" s="30"/>
      <c r="F88" s="16">
        <f t="shared" si="1"/>
      </c>
    </row>
    <row r="89" spans="1:6" ht="15" customHeight="1">
      <c r="A89" s="27" t="s">
        <v>14</v>
      </c>
      <c r="B89" s="28" t="s">
        <v>101</v>
      </c>
      <c r="C89" s="27" t="s">
        <v>66</v>
      </c>
      <c r="D89" s="29">
        <v>1362.8</v>
      </c>
      <c r="E89" s="38"/>
      <c r="F89" s="16">
        <f t="shared" si="1"/>
        <v>0</v>
      </c>
    </row>
    <row r="90" spans="1:6" ht="15" customHeight="1">
      <c r="A90" s="27" t="s">
        <v>180</v>
      </c>
      <c r="B90" s="28" t="s">
        <v>181</v>
      </c>
      <c r="C90" s="27" t="s">
        <v>1</v>
      </c>
      <c r="D90" s="29"/>
      <c r="E90" s="30"/>
      <c r="F90" s="16">
        <f t="shared" si="1"/>
      </c>
    </row>
    <row r="91" spans="1:6" ht="15" customHeight="1">
      <c r="A91" s="27" t="s">
        <v>14</v>
      </c>
      <c r="B91" s="28" t="s">
        <v>182</v>
      </c>
      <c r="C91" s="27" t="s">
        <v>66</v>
      </c>
      <c r="D91" s="29">
        <v>25.15</v>
      </c>
      <c r="E91" s="38"/>
      <c r="F91" s="16">
        <f t="shared" si="1"/>
        <v>0</v>
      </c>
    </row>
    <row r="92" spans="1:6" ht="15" customHeight="1">
      <c r="A92" s="27" t="s">
        <v>17</v>
      </c>
      <c r="B92" s="28" t="s">
        <v>183</v>
      </c>
      <c r="C92" s="27" t="s">
        <v>1</v>
      </c>
      <c r="D92" s="29"/>
      <c r="E92" s="30"/>
      <c r="F92" s="16">
        <f t="shared" si="1"/>
      </c>
    </row>
    <row r="93" spans="1:6" ht="15" customHeight="1">
      <c r="A93" s="27" t="s">
        <v>173</v>
      </c>
      <c r="B93" s="28" t="s">
        <v>184</v>
      </c>
      <c r="C93" s="27" t="s">
        <v>66</v>
      </c>
      <c r="D93" s="29">
        <v>118.05</v>
      </c>
      <c r="E93" s="38"/>
      <c r="F93" s="16">
        <f t="shared" si="1"/>
        <v>0</v>
      </c>
    </row>
    <row r="94" spans="1:6" ht="15" customHeight="1">
      <c r="A94" s="27" t="s">
        <v>185</v>
      </c>
      <c r="B94" s="28" t="s">
        <v>186</v>
      </c>
      <c r="C94" s="27" t="s">
        <v>66</v>
      </c>
      <c r="D94" s="29">
        <v>93.6</v>
      </c>
      <c r="E94" s="38"/>
      <c r="F94" s="16">
        <f t="shared" si="1"/>
        <v>0</v>
      </c>
    </row>
    <row r="95" spans="1:6" ht="15" customHeight="1">
      <c r="A95" s="27" t="s">
        <v>187</v>
      </c>
      <c r="B95" s="28" t="s">
        <v>188</v>
      </c>
      <c r="C95" s="27" t="s">
        <v>66</v>
      </c>
      <c r="D95" s="29">
        <v>3.5</v>
      </c>
      <c r="E95" s="38"/>
      <c r="F95" s="16">
        <f t="shared" si="1"/>
        <v>0</v>
      </c>
    </row>
    <row r="96" spans="1:6" ht="15" customHeight="1">
      <c r="A96" s="27" t="s">
        <v>189</v>
      </c>
      <c r="B96" s="28" t="s">
        <v>190</v>
      </c>
      <c r="C96" s="27" t="s">
        <v>66</v>
      </c>
      <c r="D96" s="29">
        <v>2.27</v>
      </c>
      <c r="E96" s="38"/>
      <c r="F96" s="16">
        <f t="shared" si="1"/>
        <v>0</v>
      </c>
    </row>
    <row r="97" spans="1:6" ht="15" customHeight="1">
      <c r="A97" s="27" t="s">
        <v>191</v>
      </c>
      <c r="B97" s="28" t="s">
        <v>192</v>
      </c>
      <c r="C97" s="27" t="s">
        <v>66</v>
      </c>
      <c r="D97" s="29">
        <v>10.71</v>
      </c>
      <c r="E97" s="38"/>
      <c r="F97" s="16">
        <f t="shared" si="1"/>
        <v>0</v>
      </c>
    </row>
    <row r="98" spans="1:6" ht="15" customHeight="1">
      <c r="A98" s="27" t="s">
        <v>62</v>
      </c>
      <c r="B98" s="28" t="s">
        <v>193</v>
      </c>
      <c r="C98" s="27" t="s">
        <v>1</v>
      </c>
      <c r="D98" s="29"/>
      <c r="E98" s="30"/>
      <c r="F98" s="16">
        <f t="shared" si="1"/>
      </c>
    </row>
    <row r="99" spans="1:6" ht="15" customHeight="1">
      <c r="A99" s="27" t="s">
        <v>164</v>
      </c>
      <c r="B99" s="28" t="s">
        <v>168</v>
      </c>
      <c r="C99" s="27" t="s">
        <v>169</v>
      </c>
      <c r="D99" s="29">
        <v>379.99</v>
      </c>
      <c r="E99" s="38"/>
      <c r="F99" s="16">
        <f t="shared" si="1"/>
        <v>0</v>
      </c>
    </row>
    <row r="100" spans="1:6" ht="15" customHeight="1">
      <c r="A100" s="27" t="s">
        <v>194</v>
      </c>
      <c r="B100" s="28" t="s">
        <v>170</v>
      </c>
      <c r="C100" s="27" t="s">
        <v>169</v>
      </c>
      <c r="D100" s="29">
        <v>1600.73</v>
      </c>
      <c r="E100" s="38"/>
      <c r="F100" s="16">
        <f t="shared" si="1"/>
        <v>0</v>
      </c>
    </row>
    <row r="101" spans="1:6" ht="15" customHeight="1">
      <c r="A101" s="27" t="s">
        <v>64</v>
      </c>
      <c r="B101" s="28" t="s">
        <v>166</v>
      </c>
      <c r="C101" s="27" t="s">
        <v>1</v>
      </c>
      <c r="D101" s="29"/>
      <c r="E101" s="30"/>
      <c r="F101" s="16">
        <f t="shared" si="1"/>
      </c>
    </row>
    <row r="102" spans="1:6" ht="15" customHeight="1">
      <c r="A102" s="27" t="s">
        <v>176</v>
      </c>
      <c r="B102" s="28" t="s">
        <v>195</v>
      </c>
      <c r="C102" s="27" t="s">
        <v>66</v>
      </c>
      <c r="D102" s="29">
        <v>26.3</v>
      </c>
      <c r="E102" s="38"/>
      <c r="F102" s="16">
        <f t="shared" si="1"/>
        <v>0</v>
      </c>
    </row>
    <row r="103" spans="1:6" ht="15" customHeight="1">
      <c r="A103" s="27" t="s">
        <v>196</v>
      </c>
      <c r="B103" s="28" t="s">
        <v>168</v>
      </c>
      <c r="C103" s="27" t="s">
        <v>169</v>
      </c>
      <c r="D103" s="29">
        <v>1275.3</v>
      </c>
      <c r="E103" s="38"/>
      <c r="F103" s="16">
        <f t="shared" si="1"/>
        <v>0</v>
      </c>
    </row>
    <row r="104" spans="1:6" ht="15" customHeight="1">
      <c r="A104" s="27" t="s">
        <v>143</v>
      </c>
      <c r="B104" s="28" t="s">
        <v>170</v>
      </c>
      <c r="C104" s="27" t="s">
        <v>169</v>
      </c>
      <c r="D104" s="29">
        <v>3240.9</v>
      </c>
      <c r="E104" s="38"/>
      <c r="F104" s="16">
        <f t="shared" si="1"/>
        <v>0</v>
      </c>
    </row>
    <row r="105" spans="1:6" ht="15" customHeight="1">
      <c r="A105" s="27" t="s">
        <v>197</v>
      </c>
      <c r="B105" s="28" t="s">
        <v>198</v>
      </c>
      <c r="C105" s="27" t="s">
        <v>1</v>
      </c>
      <c r="D105" s="29"/>
      <c r="E105" s="30"/>
      <c r="F105" s="16">
        <f t="shared" si="1"/>
      </c>
    </row>
    <row r="106" spans="1:6" ht="15" customHeight="1">
      <c r="A106" s="27" t="s">
        <v>14</v>
      </c>
      <c r="B106" s="28" t="s">
        <v>101</v>
      </c>
      <c r="C106" s="27" t="s">
        <v>66</v>
      </c>
      <c r="D106" s="29">
        <v>1070</v>
      </c>
      <c r="E106" s="38"/>
      <c r="F106" s="16">
        <f t="shared" si="1"/>
        <v>0</v>
      </c>
    </row>
    <row r="107" spans="1:6" ht="15" customHeight="1">
      <c r="A107" s="27" t="s">
        <v>199</v>
      </c>
      <c r="B107" s="28" t="s">
        <v>200</v>
      </c>
      <c r="C107" s="27" t="s">
        <v>1</v>
      </c>
      <c r="D107" s="29"/>
      <c r="E107" s="30"/>
      <c r="F107" s="16">
        <f t="shared" si="1"/>
      </c>
    </row>
    <row r="108" spans="1:6" ht="15" customHeight="1">
      <c r="A108" s="27" t="s">
        <v>201</v>
      </c>
      <c r="B108" s="28" t="s">
        <v>202</v>
      </c>
      <c r="C108" s="27" t="s">
        <v>1</v>
      </c>
      <c r="D108" s="29"/>
      <c r="E108" s="30"/>
      <c r="F108" s="16">
        <f t="shared" si="1"/>
      </c>
    </row>
    <row r="109" spans="1:6" ht="15" customHeight="1">
      <c r="A109" s="27" t="s">
        <v>17</v>
      </c>
      <c r="B109" s="28" t="s">
        <v>203</v>
      </c>
      <c r="C109" s="27" t="s">
        <v>1</v>
      </c>
      <c r="D109" s="29"/>
      <c r="E109" s="30"/>
      <c r="F109" s="16">
        <f t="shared" si="1"/>
      </c>
    </row>
    <row r="110" spans="1:6" ht="15" customHeight="1">
      <c r="A110" s="27" t="s">
        <v>173</v>
      </c>
      <c r="B110" s="28" t="s">
        <v>165</v>
      </c>
      <c r="C110" s="27" t="s">
        <v>66</v>
      </c>
      <c r="D110" s="29">
        <v>210.9</v>
      </c>
      <c r="E110" s="38"/>
      <c r="F110" s="16">
        <f t="shared" si="1"/>
        <v>0</v>
      </c>
    </row>
    <row r="111" spans="1:6" ht="15" customHeight="1">
      <c r="A111" s="27" t="s">
        <v>71</v>
      </c>
      <c r="B111" s="28" t="s">
        <v>157</v>
      </c>
      <c r="C111" s="27" t="s">
        <v>1</v>
      </c>
      <c r="D111" s="29"/>
      <c r="E111" s="30"/>
      <c r="F111" s="16">
        <f t="shared" si="1"/>
      </c>
    </row>
    <row r="112" spans="1:6" ht="15" customHeight="1">
      <c r="A112" s="27" t="s">
        <v>73</v>
      </c>
      <c r="B112" s="28" t="s">
        <v>159</v>
      </c>
      <c r="C112" s="27" t="s">
        <v>66</v>
      </c>
      <c r="D112" s="29">
        <v>23.8</v>
      </c>
      <c r="E112" s="38"/>
      <c r="F112" s="16">
        <f t="shared" si="1"/>
        <v>0</v>
      </c>
    </row>
    <row r="113" spans="1:6" ht="15" customHeight="1">
      <c r="A113" s="27" t="s">
        <v>204</v>
      </c>
      <c r="B113" s="28" t="s">
        <v>205</v>
      </c>
      <c r="C113" s="27" t="s">
        <v>1</v>
      </c>
      <c r="D113" s="29"/>
      <c r="E113" s="30"/>
      <c r="F113" s="16">
        <f t="shared" si="1"/>
      </c>
    </row>
    <row r="114" spans="1:6" ht="15" customHeight="1">
      <c r="A114" s="27" t="s">
        <v>14</v>
      </c>
      <c r="B114" s="28" t="s">
        <v>206</v>
      </c>
      <c r="C114" s="27" t="s">
        <v>1</v>
      </c>
      <c r="D114" s="29"/>
      <c r="E114" s="30"/>
      <c r="F114" s="16">
        <f t="shared" si="1"/>
      </c>
    </row>
    <row r="115" spans="1:6" ht="15" customHeight="1">
      <c r="A115" s="27" t="s">
        <v>158</v>
      </c>
      <c r="B115" s="28" t="s">
        <v>207</v>
      </c>
      <c r="C115" s="27" t="s">
        <v>66</v>
      </c>
      <c r="D115" s="29">
        <v>1984.3</v>
      </c>
      <c r="E115" s="38"/>
      <c r="F115" s="16">
        <f t="shared" si="1"/>
        <v>0</v>
      </c>
    </row>
    <row r="116" spans="1:6" ht="15" customHeight="1">
      <c r="A116" s="27" t="s">
        <v>208</v>
      </c>
      <c r="B116" s="28" t="s">
        <v>209</v>
      </c>
      <c r="C116" s="27" t="s">
        <v>1</v>
      </c>
      <c r="D116" s="29"/>
      <c r="E116" s="30"/>
      <c r="F116" s="16">
        <f t="shared" si="1"/>
      </c>
    </row>
    <row r="117" spans="1:6" ht="15" customHeight="1">
      <c r="A117" s="27" t="s">
        <v>210</v>
      </c>
      <c r="B117" s="28" t="s">
        <v>134</v>
      </c>
      <c r="C117" s="27" t="s">
        <v>1</v>
      </c>
      <c r="D117" s="29"/>
      <c r="E117" s="30"/>
      <c r="F117" s="16">
        <f t="shared" si="1"/>
      </c>
    </row>
    <row r="118" spans="1:6" ht="15" customHeight="1">
      <c r="A118" s="27" t="s">
        <v>14</v>
      </c>
      <c r="B118" s="28" t="s">
        <v>136</v>
      </c>
      <c r="C118" s="27" t="s">
        <v>66</v>
      </c>
      <c r="D118" s="29">
        <v>787.6</v>
      </c>
      <c r="E118" s="38"/>
      <c r="F118" s="16">
        <f t="shared" si="1"/>
        <v>0</v>
      </c>
    </row>
    <row r="119" spans="1:6" ht="15" customHeight="1">
      <c r="A119" s="27" t="s">
        <v>211</v>
      </c>
      <c r="B119" s="28" t="s">
        <v>212</v>
      </c>
      <c r="C119" s="27" t="s">
        <v>1</v>
      </c>
      <c r="D119" s="29"/>
      <c r="E119" s="30"/>
      <c r="F119" s="16">
        <f t="shared" si="1"/>
      </c>
    </row>
    <row r="120" spans="1:6" ht="15" customHeight="1">
      <c r="A120" s="27" t="s">
        <v>14</v>
      </c>
      <c r="B120" s="28" t="s">
        <v>213</v>
      </c>
      <c r="C120" s="27" t="s">
        <v>1</v>
      </c>
      <c r="D120" s="29"/>
      <c r="E120" s="30"/>
      <c r="F120" s="16">
        <f t="shared" si="1"/>
      </c>
    </row>
    <row r="121" spans="1:6" ht="15" customHeight="1">
      <c r="A121" s="27" t="s">
        <v>158</v>
      </c>
      <c r="B121" s="28" t="s">
        <v>167</v>
      </c>
      <c r="C121" s="27" t="s">
        <v>66</v>
      </c>
      <c r="D121" s="29">
        <v>3437.8</v>
      </c>
      <c r="E121" s="38"/>
      <c r="F121" s="16">
        <f t="shared" si="1"/>
        <v>0</v>
      </c>
    </row>
    <row r="122" spans="1:6" ht="21.75" customHeight="1">
      <c r="A122" s="47" t="s">
        <v>659</v>
      </c>
      <c r="B122" s="48"/>
      <c r="C122" s="48"/>
      <c r="D122" s="17">
        <f>SUM(F6:F121)</f>
        <v>0</v>
      </c>
      <c r="E122" s="18" t="s">
        <v>656</v>
      </c>
      <c r="F122" s="19"/>
    </row>
  </sheetData>
  <sheetProtection password="C6EF" sheet="1" selectLockedCells="1"/>
  <mergeCells count="4">
    <mergeCell ref="A4:F4"/>
    <mergeCell ref="A122:C122"/>
    <mergeCell ref="A2:F2"/>
    <mergeCell ref="A3:E3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110" zoomScaleNormal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1" t="s">
        <v>652</v>
      </c>
      <c r="B3" s="41"/>
      <c r="C3" s="41"/>
      <c r="D3" s="41"/>
      <c r="E3" s="41"/>
      <c r="F3" s="23" t="s">
        <v>2</v>
      </c>
    </row>
    <row r="4" spans="1:6" ht="21.75" customHeight="1">
      <c r="A4" s="49" t="s">
        <v>660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55</v>
      </c>
      <c r="B6" s="28" t="s">
        <v>56</v>
      </c>
      <c r="C6" s="27" t="s">
        <v>1</v>
      </c>
      <c r="D6" s="29"/>
      <c r="E6" s="30"/>
      <c r="F6" s="30"/>
    </row>
    <row r="7" spans="1:6" ht="15" customHeight="1">
      <c r="A7" s="27" t="s">
        <v>57</v>
      </c>
      <c r="B7" s="28" t="s">
        <v>58</v>
      </c>
      <c r="C7" s="27" t="s">
        <v>1</v>
      </c>
      <c r="D7" s="29"/>
      <c r="E7" s="30"/>
      <c r="F7" s="30"/>
    </row>
    <row r="8" spans="1:6" ht="15" customHeight="1">
      <c r="A8" s="27" t="s">
        <v>14</v>
      </c>
      <c r="B8" s="28" t="s">
        <v>59</v>
      </c>
      <c r="C8" s="27" t="s">
        <v>26</v>
      </c>
      <c r="D8" s="29">
        <v>55306.3</v>
      </c>
      <c r="E8" s="38"/>
      <c r="F8" s="16">
        <f aca="true" t="shared" si="0" ref="F8:F52">IF(D8&lt;&gt;0,ROUND(D8*ROUND(E8,2),2),"")</f>
        <v>0</v>
      </c>
    </row>
    <row r="9" spans="1:6" ht="15" customHeight="1">
      <c r="A9" s="27" t="s">
        <v>17</v>
      </c>
      <c r="B9" s="28" t="s">
        <v>60</v>
      </c>
      <c r="C9" s="27" t="s">
        <v>61</v>
      </c>
      <c r="D9" s="29">
        <v>577</v>
      </c>
      <c r="E9" s="38"/>
      <c r="F9" s="16">
        <f t="shared" si="0"/>
        <v>0</v>
      </c>
    </row>
    <row r="10" spans="1:6" ht="15" customHeight="1">
      <c r="A10" s="27" t="s">
        <v>62</v>
      </c>
      <c r="B10" s="28" t="s">
        <v>63</v>
      </c>
      <c r="C10" s="27" t="s">
        <v>61</v>
      </c>
      <c r="D10" s="29">
        <v>577</v>
      </c>
      <c r="E10" s="38"/>
      <c r="F10" s="16">
        <f t="shared" si="0"/>
        <v>0</v>
      </c>
    </row>
    <row r="11" spans="1:6" ht="15" customHeight="1">
      <c r="A11" s="27" t="s">
        <v>67</v>
      </c>
      <c r="B11" s="28" t="s">
        <v>68</v>
      </c>
      <c r="C11" s="27" t="s">
        <v>1</v>
      </c>
      <c r="D11" s="29"/>
      <c r="E11" s="30"/>
      <c r="F11" s="16">
        <f t="shared" si="0"/>
      </c>
    </row>
    <row r="12" spans="1:6" ht="15" customHeight="1">
      <c r="A12" s="27" t="s">
        <v>14</v>
      </c>
      <c r="B12" s="28" t="s">
        <v>69</v>
      </c>
      <c r="C12" s="27" t="s">
        <v>66</v>
      </c>
      <c r="D12" s="29">
        <v>243</v>
      </c>
      <c r="E12" s="38"/>
      <c r="F12" s="16">
        <f t="shared" si="0"/>
        <v>0</v>
      </c>
    </row>
    <row r="13" spans="1:6" ht="15" customHeight="1">
      <c r="A13" s="27" t="s">
        <v>17</v>
      </c>
      <c r="B13" s="28" t="s">
        <v>215</v>
      </c>
      <c r="C13" s="27" t="s">
        <v>66</v>
      </c>
      <c r="D13" s="29">
        <v>37.2</v>
      </c>
      <c r="E13" s="38"/>
      <c r="F13" s="16">
        <f t="shared" si="0"/>
        <v>0</v>
      </c>
    </row>
    <row r="14" spans="1:6" ht="15" customHeight="1">
      <c r="A14" s="27" t="s">
        <v>62</v>
      </c>
      <c r="B14" s="28" t="s">
        <v>70</v>
      </c>
      <c r="C14" s="27" t="s">
        <v>66</v>
      </c>
      <c r="D14" s="29">
        <v>47.17</v>
      </c>
      <c r="E14" s="38"/>
      <c r="F14" s="16">
        <f t="shared" si="0"/>
        <v>0</v>
      </c>
    </row>
    <row r="15" spans="1:6" ht="15" customHeight="1">
      <c r="A15" s="27" t="s">
        <v>64</v>
      </c>
      <c r="B15" s="28" t="s">
        <v>72</v>
      </c>
      <c r="C15" s="27" t="s">
        <v>1</v>
      </c>
      <c r="D15" s="29"/>
      <c r="E15" s="30"/>
      <c r="F15" s="16">
        <f t="shared" si="0"/>
      </c>
    </row>
    <row r="16" spans="1:6" ht="15" customHeight="1">
      <c r="A16" s="27" t="s">
        <v>176</v>
      </c>
      <c r="B16" s="28" t="s">
        <v>74</v>
      </c>
      <c r="C16" s="27" t="s">
        <v>66</v>
      </c>
      <c r="D16" s="29">
        <v>3973.2</v>
      </c>
      <c r="E16" s="38"/>
      <c r="F16" s="16">
        <f t="shared" si="0"/>
        <v>0</v>
      </c>
    </row>
    <row r="17" spans="1:6" ht="15" customHeight="1">
      <c r="A17" s="27" t="s">
        <v>196</v>
      </c>
      <c r="B17" s="28" t="s">
        <v>76</v>
      </c>
      <c r="C17" s="27" t="s">
        <v>66</v>
      </c>
      <c r="D17" s="29">
        <v>13293.6</v>
      </c>
      <c r="E17" s="38"/>
      <c r="F17" s="16">
        <f t="shared" si="0"/>
        <v>0</v>
      </c>
    </row>
    <row r="18" spans="1:6" ht="15" customHeight="1">
      <c r="A18" s="27" t="s">
        <v>77</v>
      </c>
      <c r="B18" s="28" t="s">
        <v>78</v>
      </c>
      <c r="C18" s="27" t="s">
        <v>1</v>
      </c>
      <c r="D18" s="29"/>
      <c r="E18" s="30"/>
      <c r="F18" s="16">
        <f t="shared" si="0"/>
      </c>
    </row>
    <row r="19" spans="1:6" ht="15" customHeight="1">
      <c r="A19" s="27" t="s">
        <v>14</v>
      </c>
      <c r="B19" s="28" t="s">
        <v>79</v>
      </c>
      <c r="C19" s="27" t="s">
        <v>66</v>
      </c>
      <c r="D19" s="29">
        <v>88.4</v>
      </c>
      <c r="E19" s="38"/>
      <c r="F19" s="16">
        <f t="shared" si="0"/>
        <v>0</v>
      </c>
    </row>
    <row r="20" spans="1:6" ht="15" customHeight="1">
      <c r="A20" s="27" t="s">
        <v>17</v>
      </c>
      <c r="B20" s="28" t="s">
        <v>80</v>
      </c>
      <c r="C20" s="27" t="s">
        <v>66</v>
      </c>
      <c r="D20" s="29">
        <v>1661.48</v>
      </c>
      <c r="E20" s="38"/>
      <c r="F20" s="16">
        <f t="shared" si="0"/>
        <v>0</v>
      </c>
    </row>
    <row r="21" spans="1:6" ht="15" customHeight="1">
      <c r="A21" s="27" t="s">
        <v>62</v>
      </c>
      <c r="B21" s="28" t="s">
        <v>81</v>
      </c>
      <c r="C21" s="27" t="s">
        <v>66</v>
      </c>
      <c r="D21" s="29">
        <v>4099.8</v>
      </c>
      <c r="E21" s="38"/>
      <c r="F21" s="16">
        <f t="shared" si="0"/>
        <v>0</v>
      </c>
    </row>
    <row r="22" spans="1:6" ht="15" customHeight="1">
      <c r="A22" s="27" t="s">
        <v>71</v>
      </c>
      <c r="B22" s="28" t="s">
        <v>82</v>
      </c>
      <c r="C22" s="27" t="s">
        <v>1</v>
      </c>
      <c r="D22" s="29"/>
      <c r="E22" s="30"/>
      <c r="F22" s="16">
        <f t="shared" si="0"/>
      </c>
    </row>
    <row r="23" spans="1:6" ht="15" customHeight="1">
      <c r="A23" s="27" t="s">
        <v>73</v>
      </c>
      <c r="B23" s="28" t="s">
        <v>83</v>
      </c>
      <c r="C23" s="27" t="s">
        <v>84</v>
      </c>
      <c r="D23" s="29">
        <v>6</v>
      </c>
      <c r="E23" s="38"/>
      <c r="F23" s="16">
        <f t="shared" si="0"/>
        <v>0</v>
      </c>
    </row>
    <row r="24" spans="1:6" ht="15" customHeight="1">
      <c r="A24" s="27" t="s">
        <v>86</v>
      </c>
      <c r="B24" s="28" t="s">
        <v>87</v>
      </c>
      <c r="C24" s="27" t="s">
        <v>84</v>
      </c>
      <c r="D24" s="29">
        <v>2</v>
      </c>
      <c r="E24" s="38"/>
      <c r="F24" s="16">
        <f t="shared" si="0"/>
        <v>0</v>
      </c>
    </row>
    <row r="25" spans="1:6" ht="15" customHeight="1">
      <c r="A25" s="27" t="s">
        <v>88</v>
      </c>
      <c r="B25" s="28" t="s">
        <v>89</v>
      </c>
      <c r="C25" s="27" t="s">
        <v>26</v>
      </c>
      <c r="D25" s="29">
        <v>3320</v>
      </c>
      <c r="E25" s="38"/>
      <c r="F25" s="16">
        <f t="shared" si="0"/>
        <v>0</v>
      </c>
    </row>
    <row r="26" spans="1:6" ht="15" customHeight="1">
      <c r="A26" s="27" t="s">
        <v>92</v>
      </c>
      <c r="B26" s="28" t="s">
        <v>93</v>
      </c>
      <c r="C26" s="27" t="s">
        <v>94</v>
      </c>
      <c r="D26" s="29">
        <v>3609</v>
      </c>
      <c r="E26" s="38"/>
      <c r="F26" s="16">
        <f t="shared" si="0"/>
        <v>0</v>
      </c>
    </row>
    <row r="27" spans="1:6" ht="15" customHeight="1">
      <c r="A27" s="27" t="s">
        <v>118</v>
      </c>
      <c r="B27" s="28" t="s">
        <v>216</v>
      </c>
      <c r="C27" s="27" t="s">
        <v>84</v>
      </c>
      <c r="D27" s="29">
        <v>1525</v>
      </c>
      <c r="E27" s="38"/>
      <c r="F27" s="16">
        <f t="shared" si="0"/>
        <v>0</v>
      </c>
    </row>
    <row r="28" spans="1:6" ht="15" customHeight="1">
      <c r="A28" s="27" t="s">
        <v>217</v>
      </c>
      <c r="B28" s="28" t="s">
        <v>218</v>
      </c>
      <c r="C28" s="27" t="s">
        <v>219</v>
      </c>
      <c r="D28" s="29">
        <v>2</v>
      </c>
      <c r="E28" s="38"/>
      <c r="F28" s="16">
        <f t="shared" si="0"/>
        <v>0</v>
      </c>
    </row>
    <row r="29" spans="1:6" ht="15" customHeight="1">
      <c r="A29" s="27" t="s">
        <v>97</v>
      </c>
      <c r="B29" s="28" t="s">
        <v>98</v>
      </c>
      <c r="C29" s="27" t="s">
        <v>1</v>
      </c>
      <c r="D29" s="29"/>
      <c r="E29" s="30"/>
      <c r="F29" s="16">
        <f t="shared" si="0"/>
      </c>
    </row>
    <row r="30" spans="1:6" ht="15" customHeight="1">
      <c r="A30" s="27" t="s">
        <v>99</v>
      </c>
      <c r="B30" s="28" t="s">
        <v>100</v>
      </c>
      <c r="C30" s="27" t="s">
        <v>1</v>
      </c>
      <c r="D30" s="29"/>
      <c r="E30" s="30"/>
      <c r="F30" s="16">
        <f t="shared" si="0"/>
      </c>
    </row>
    <row r="31" spans="1:6" ht="15" customHeight="1">
      <c r="A31" s="27" t="s">
        <v>14</v>
      </c>
      <c r="B31" s="28" t="s">
        <v>101</v>
      </c>
      <c r="C31" s="27" t="s">
        <v>66</v>
      </c>
      <c r="D31" s="29">
        <v>72879</v>
      </c>
      <c r="E31" s="38"/>
      <c r="F31" s="16">
        <f t="shared" si="0"/>
        <v>0</v>
      </c>
    </row>
    <row r="32" spans="1:6" ht="15" customHeight="1">
      <c r="A32" s="27" t="s">
        <v>90</v>
      </c>
      <c r="B32" s="28" t="s">
        <v>105</v>
      </c>
      <c r="C32" s="27" t="s">
        <v>66</v>
      </c>
      <c r="D32" s="29">
        <v>1717</v>
      </c>
      <c r="E32" s="38"/>
      <c r="F32" s="16">
        <f t="shared" si="0"/>
        <v>0</v>
      </c>
    </row>
    <row r="33" spans="1:6" ht="15" customHeight="1">
      <c r="A33" s="27" t="s">
        <v>106</v>
      </c>
      <c r="B33" s="28" t="s">
        <v>107</v>
      </c>
      <c r="C33" s="27" t="s">
        <v>1</v>
      </c>
      <c r="D33" s="29"/>
      <c r="E33" s="30"/>
      <c r="F33" s="16">
        <f t="shared" si="0"/>
      </c>
    </row>
    <row r="34" spans="1:6" ht="15" customHeight="1">
      <c r="A34" s="27" t="s">
        <v>108</v>
      </c>
      <c r="B34" s="28" t="s">
        <v>109</v>
      </c>
      <c r="C34" s="27" t="s">
        <v>1</v>
      </c>
      <c r="D34" s="29"/>
      <c r="E34" s="30"/>
      <c r="F34" s="16">
        <f t="shared" si="0"/>
      </c>
    </row>
    <row r="35" spans="1:6" ht="15" customHeight="1">
      <c r="A35" s="27" t="s">
        <v>14</v>
      </c>
      <c r="B35" s="28" t="s">
        <v>110</v>
      </c>
      <c r="C35" s="27" t="s">
        <v>66</v>
      </c>
      <c r="D35" s="29">
        <v>6779</v>
      </c>
      <c r="E35" s="38"/>
      <c r="F35" s="16">
        <f t="shared" si="0"/>
        <v>0</v>
      </c>
    </row>
    <row r="36" spans="1:6" ht="15" customHeight="1">
      <c r="A36" s="27" t="s">
        <v>64</v>
      </c>
      <c r="B36" s="28" t="s">
        <v>111</v>
      </c>
      <c r="C36" s="27" t="s">
        <v>66</v>
      </c>
      <c r="D36" s="29">
        <v>72879</v>
      </c>
      <c r="E36" s="38"/>
      <c r="F36" s="16">
        <f t="shared" si="0"/>
        <v>0</v>
      </c>
    </row>
    <row r="37" spans="1:6" ht="15" customHeight="1">
      <c r="A37" s="27" t="s">
        <v>92</v>
      </c>
      <c r="B37" s="28" t="s">
        <v>112</v>
      </c>
      <c r="C37" s="27" t="s">
        <v>1</v>
      </c>
      <c r="D37" s="29"/>
      <c r="E37" s="30"/>
      <c r="F37" s="16">
        <f t="shared" si="0"/>
      </c>
    </row>
    <row r="38" spans="1:6" ht="15" customHeight="1">
      <c r="A38" s="27" t="s">
        <v>220</v>
      </c>
      <c r="B38" s="28" t="s">
        <v>114</v>
      </c>
      <c r="C38" s="27" t="s">
        <v>66</v>
      </c>
      <c r="D38" s="29">
        <v>1415.1</v>
      </c>
      <c r="E38" s="38"/>
      <c r="F38" s="16">
        <f t="shared" si="0"/>
        <v>0</v>
      </c>
    </row>
    <row r="39" spans="1:6" ht="15" customHeight="1">
      <c r="A39" s="27" t="s">
        <v>161</v>
      </c>
      <c r="B39" s="28" t="s">
        <v>162</v>
      </c>
      <c r="C39" s="27" t="s">
        <v>1</v>
      </c>
      <c r="D39" s="29"/>
      <c r="E39" s="30"/>
      <c r="F39" s="16">
        <f t="shared" si="0"/>
      </c>
    </row>
    <row r="40" spans="1:6" ht="15" customHeight="1">
      <c r="A40" s="27" t="s">
        <v>14</v>
      </c>
      <c r="B40" s="28" t="s">
        <v>157</v>
      </c>
      <c r="C40" s="27" t="s">
        <v>1</v>
      </c>
      <c r="D40" s="29"/>
      <c r="E40" s="30"/>
      <c r="F40" s="16">
        <f t="shared" si="0"/>
      </c>
    </row>
    <row r="41" spans="1:6" ht="15" customHeight="1">
      <c r="A41" s="27" t="s">
        <v>158</v>
      </c>
      <c r="B41" s="28" t="s">
        <v>159</v>
      </c>
      <c r="C41" s="27" t="s">
        <v>66</v>
      </c>
      <c r="D41" s="29">
        <v>2419.4</v>
      </c>
      <c r="E41" s="38"/>
      <c r="F41" s="16">
        <f t="shared" si="0"/>
        <v>0</v>
      </c>
    </row>
    <row r="42" spans="1:6" ht="15" customHeight="1">
      <c r="A42" s="27" t="s">
        <v>62</v>
      </c>
      <c r="B42" s="28" t="s">
        <v>163</v>
      </c>
      <c r="C42" s="27" t="s">
        <v>1</v>
      </c>
      <c r="D42" s="29"/>
      <c r="E42" s="30"/>
      <c r="F42" s="16">
        <f t="shared" si="0"/>
      </c>
    </row>
    <row r="43" spans="1:6" ht="15" customHeight="1">
      <c r="A43" s="27" t="s">
        <v>164</v>
      </c>
      <c r="B43" s="28" t="s">
        <v>165</v>
      </c>
      <c r="C43" s="27" t="s">
        <v>66</v>
      </c>
      <c r="D43" s="29">
        <v>306</v>
      </c>
      <c r="E43" s="38"/>
      <c r="F43" s="16">
        <f t="shared" si="0"/>
        <v>0</v>
      </c>
    </row>
    <row r="44" spans="1:6" ht="15" customHeight="1">
      <c r="A44" s="27" t="s">
        <v>71</v>
      </c>
      <c r="B44" s="28" t="s">
        <v>166</v>
      </c>
      <c r="C44" s="27" t="s">
        <v>1</v>
      </c>
      <c r="D44" s="29"/>
      <c r="E44" s="30"/>
      <c r="F44" s="16">
        <f t="shared" si="0"/>
      </c>
    </row>
    <row r="45" spans="1:6" ht="15" customHeight="1">
      <c r="A45" s="27" t="s">
        <v>73</v>
      </c>
      <c r="B45" s="28" t="s">
        <v>167</v>
      </c>
      <c r="C45" s="27" t="s">
        <v>66</v>
      </c>
      <c r="D45" s="29">
        <v>351.9</v>
      </c>
      <c r="E45" s="38"/>
      <c r="F45" s="16">
        <f t="shared" si="0"/>
        <v>0</v>
      </c>
    </row>
    <row r="46" spans="1:6" ht="15" customHeight="1">
      <c r="A46" s="27" t="s">
        <v>75</v>
      </c>
      <c r="B46" s="28" t="s">
        <v>168</v>
      </c>
      <c r="C46" s="27" t="s">
        <v>169</v>
      </c>
      <c r="D46" s="29">
        <v>10744.9</v>
      </c>
      <c r="E46" s="38"/>
      <c r="F46" s="16">
        <f t="shared" si="0"/>
        <v>0</v>
      </c>
    </row>
    <row r="47" spans="1:6" ht="15" customHeight="1">
      <c r="A47" s="27" t="s">
        <v>86</v>
      </c>
      <c r="B47" s="28" t="s">
        <v>170</v>
      </c>
      <c r="C47" s="27" t="s">
        <v>169</v>
      </c>
      <c r="D47" s="29">
        <v>41236.3</v>
      </c>
      <c r="E47" s="38"/>
      <c r="F47" s="16">
        <f t="shared" si="0"/>
        <v>0</v>
      </c>
    </row>
    <row r="48" spans="1:6" ht="15" customHeight="1">
      <c r="A48" s="27" t="s">
        <v>90</v>
      </c>
      <c r="B48" s="28" t="s">
        <v>160</v>
      </c>
      <c r="C48" s="27" t="s">
        <v>26</v>
      </c>
      <c r="D48" s="29">
        <v>11364.8</v>
      </c>
      <c r="E48" s="38"/>
      <c r="F48" s="16">
        <f t="shared" si="0"/>
        <v>0</v>
      </c>
    </row>
    <row r="49" spans="1:6" ht="15" customHeight="1">
      <c r="A49" s="27" t="s">
        <v>208</v>
      </c>
      <c r="B49" s="28" t="s">
        <v>209</v>
      </c>
      <c r="C49" s="27" t="s">
        <v>1</v>
      </c>
      <c r="D49" s="29"/>
      <c r="E49" s="30"/>
      <c r="F49" s="16">
        <f t="shared" si="0"/>
      </c>
    </row>
    <row r="50" spans="1:6" ht="15" customHeight="1">
      <c r="A50" s="27" t="s">
        <v>211</v>
      </c>
      <c r="B50" s="28" t="s">
        <v>212</v>
      </c>
      <c r="C50" s="27" t="s">
        <v>1</v>
      </c>
      <c r="D50" s="29"/>
      <c r="E50" s="30"/>
      <c r="F50" s="16">
        <f t="shared" si="0"/>
      </c>
    </row>
    <row r="51" spans="1:6" ht="15" customHeight="1">
      <c r="A51" s="27" t="s">
        <v>14</v>
      </c>
      <c r="B51" s="28" t="s">
        <v>213</v>
      </c>
      <c r="C51" s="27" t="s">
        <v>1</v>
      </c>
      <c r="D51" s="29"/>
      <c r="E51" s="30"/>
      <c r="F51" s="16">
        <f t="shared" si="0"/>
      </c>
    </row>
    <row r="52" spans="1:6" ht="15" customHeight="1">
      <c r="A52" s="27" t="s">
        <v>158</v>
      </c>
      <c r="B52" s="28" t="s">
        <v>167</v>
      </c>
      <c r="C52" s="27" t="s">
        <v>66</v>
      </c>
      <c r="D52" s="29">
        <v>76.8</v>
      </c>
      <c r="E52" s="38"/>
      <c r="F52" s="16">
        <f t="shared" si="0"/>
        <v>0</v>
      </c>
    </row>
    <row r="53" spans="1:6" ht="21.75" customHeight="1">
      <c r="A53" s="47" t="s">
        <v>661</v>
      </c>
      <c r="B53" s="48"/>
      <c r="C53" s="48"/>
      <c r="D53" s="17">
        <f>SUM(F6:F52)</f>
        <v>0</v>
      </c>
      <c r="E53" s="18" t="s">
        <v>656</v>
      </c>
      <c r="F53" s="19"/>
    </row>
  </sheetData>
  <sheetProtection password="C6EF" sheet="1" selectLockedCells="1"/>
  <mergeCells count="4">
    <mergeCell ref="A53:C53"/>
    <mergeCell ref="A3:E3"/>
    <mergeCell ref="A4:F4"/>
    <mergeCell ref="A2:F2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="110" zoomScaleNormal="110" zoomScaleSheetLayoutView="110" zoomScalePageLayoutView="0" workbookViewId="0" topLeftCell="A1">
      <selection activeCell="E9" sqref="E9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1" t="s">
        <v>652</v>
      </c>
      <c r="B3" s="41"/>
      <c r="C3" s="41"/>
      <c r="D3" s="41"/>
      <c r="E3" s="41"/>
      <c r="F3" s="23" t="s">
        <v>2</v>
      </c>
    </row>
    <row r="4" spans="1:6" ht="21.75" customHeight="1">
      <c r="A4" s="49" t="s">
        <v>221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222</v>
      </c>
      <c r="B6" s="28" t="s">
        <v>223</v>
      </c>
      <c r="C6" s="27" t="s">
        <v>1</v>
      </c>
      <c r="D6" s="29"/>
      <c r="E6" s="30"/>
      <c r="F6" s="30"/>
    </row>
    <row r="7" spans="1:6" ht="15" customHeight="1">
      <c r="A7" s="27" t="s">
        <v>224</v>
      </c>
      <c r="B7" s="28" t="s">
        <v>225</v>
      </c>
      <c r="C7" s="27" t="s">
        <v>1</v>
      </c>
      <c r="D7" s="29"/>
      <c r="E7" s="30"/>
      <c r="F7" s="30"/>
    </row>
    <row r="8" spans="1:6" ht="15" customHeight="1">
      <c r="A8" s="27" t="s">
        <v>14</v>
      </c>
      <c r="B8" s="28" t="s">
        <v>226</v>
      </c>
      <c r="C8" s="27" t="s">
        <v>1</v>
      </c>
      <c r="D8" s="29"/>
      <c r="E8" s="30"/>
      <c r="F8" s="30"/>
    </row>
    <row r="9" spans="1:6" ht="15" customHeight="1">
      <c r="A9" s="27" t="s">
        <v>158</v>
      </c>
      <c r="B9" s="28" t="s">
        <v>227</v>
      </c>
      <c r="C9" s="27" t="s">
        <v>26</v>
      </c>
      <c r="D9" s="29">
        <v>68685.5</v>
      </c>
      <c r="E9" s="38"/>
      <c r="F9" s="16">
        <f aca="true" t="shared" si="0" ref="F9:F72">IF(D9&lt;&gt;0,ROUND(D9*ROUND(E9,2),2),"")</f>
        <v>0</v>
      </c>
    </row>
    <row r="10" spans="1:6" ht="15" customHeight="1">
      <c r="A10" s="27" t="s">
        <v>228</v>
      </c>
      <c r="B10" s="28" t="s">
        <v>229</v>
      </c>
      <c r="C10" s="27" t="s">
        <v>26</v>
      </c>
      <c r="D10" s="29">
        <v>37842.6</v>
      </c>
      <c r="E10" s="38"/>
      <c r="F10" s="16">
        <f t="shared" si="0"/>
        <v>0</v>
      </c>
    </row>
    <row r="11" spans="1:6" ht="15" customHeight="1">
      <c r="A11" s="27" t="s">
        <v>230</v>
      </c>
      <c r="B11" s="28" t="s">
        <v>231</v>
      </c>
      <c r="C11" s="27" t="s">
        <v>1</v>
      </c>
      <c r="D11" s="29"/>
      <c r="E11" s="30"/>
      <c r="F11" s="16">
        <f t="shared" si="0"/>
      </c>
    </row>
    <row r="12" spans="1:6" ht="15" customHeight="1">
      <c r="A12" s="27" t="s">
        <v>14</v>
      </c>
      <c r="B12" s="28" t="s">
        <v>226</v>
      </c>
      <c r="C12" s="27" t="s">
        <v>1</v>
      </c>
      <c r="D12" s="29"/>
      <c r="E12" s="30"/>
      <c r="F12" s="16">
        <f t="shared" si="0"/>
      </c>
    </row>
    <row r="13" spans="1:6" ht="15" customHeight="1">
      <c r="A13" s="27" t="s">
        <v>228</v>
      </c>
      <c r="B13" s="28" t="s">
        <v>232</v>
      </c>
      <c r="C13" s="27" t="s">
        <v>26</v>
      </c>
      <c r="D13" s="29">
        <v>4164.1</v>
      </c>
      <c r="E13" s="38"/>
      <c r="F13" s="16">
        <f t="shared" si="0"/>
        <v>0</v>
      </c>
    </row>
    <row r="14" spans="1:6" ht="15" customHeight="1">
      <c r="A14" s="27" t="s">
        <v>233</v>
      </c>
      <c r="B14" s="28" t="s">
        <v>227</v>
      </c>
      <c r="C14" s="27" t="s">
        <v>26</v>
      </c>
      <c r="D14" s="29">
        <v>133543.9</v>
      </c>
      <c r="E14" s="38"/>
      <c r="F14" s="16">
        <f t="shared" si="0"/>
        <v>0</v>
      </c>
    </row>
    <row r="15" spans="1:6" ht="15" customHeight="1">
      <c r="A15" s="27" t="s">
        <v>234</v>
      </c>
      <c r="B15" s="28" t="s">
        <v>229</v>
      </c>
      <c r="C15" s="27" t="s">
        <v>26</v>
      </c>
      <c r="D15" s="29">
        <v>69660.8</v>
      </c>
      <c r="E15" s="38"/>
      <c r="F15" s="16">
        <f t="shared" si="0"/>
        <v>0</v>
      </c>
    </row>
    <row r="16" spans="1:6" ht="15" customHeight="1">
      <c r="A16" s="27" t="s">
        <v>235</v>
      </c>
      <c r="B16" s="28" t="s">
        <v>236</v>
      </c>
      <c r="C16" s="27" t="s">
        <v>1</v>
      </c>
      <c r="D16" s="29"/>
      <c r="E16" s="30"/>
      <c r="F16" s="16">
        <f t="shared" si="0"/>
      </c>
    </row>
    <row r="17" spans="1:6" ht="15" customHeight="1">
      <c r="A17" s="27" t="s">
        <v>17</v>
      </c>
      <c r="B17" s="28" t="s">
        <v>237</v>
      </c>
      <c r="C17" s="27" t="s">
        <v>1</v>
      </c>
      <c r="D17" s="29"/>
      <c r="E17" s="30"/>
      <c r="F17" s="16">
        <f t="shared" si="0"/>
      </c>
    </row>
    <row r="18" spans="1:6" ht="15" customHeight="1">
      <c r="A18" s="27" t="s">
        <v>185</v>
      </c>
      <c r="B18" s="28" t="s">
        <v>232</v>
      </c>
      <c r="C18" s="27" t="s">
        <v>26</v>
      </c>
      <c r="D18" s="29">
        <v>261</v>
      </c>
      <c r="E18" s="38"/>
      <c r="F18" s="16">
        <f t="shared" si="0"/>
        <v>0</v>
      </c>
    </row>
    <row r="19" spans="1:6" ht="15" customHeight="1">
      <c r="A19" s="27" t="s">
        <v>238</v>
      </c>
      <c r="B19" s="28" t="s">
        <v>239</v>
      </c>
      <c r="C19" s="27" t="s">
        <v>1</v>
      </c>
      <c r="D19" s="29"/>
      <c r="E19" s="30"/>
      <c r="F19" s="16">
        <f t="shared" si="0"/>
      </c>
    </row>
    <row r="20" spans="1:6" ht="15" customHeight="1">
      <c r="A20" s="27" t="s">
        <v>240</v>
      </c>
      <c r="B20" s="28" t="s">
        <v>241</v>
      </c>
      <c r="C20" s="27" t="s">
        <v>1</v>
      </c>
      <c r="D20" s="29"/>
      <c r="E20" s="30"/>
      <c r="F20" s="16">
        <f t="shared" si="0"/>
      </c>
    </row>
    <row r="21" spans="1:6" ht="15" customHeight="1">
      <c r="A21" s="27" t="s">
        <v>14</v>
      </c>
      <c r="B21" s="28" t="s">
        <v>242</v>
      </c>
      <c r="C21" s="27" t="s">
        <v>26</v>
      </c>
      <c r="D21" s="29">
        <v>232</v>
      </c>
      <c r="E21" s="38"/>
      <c r="F21" s="16">
        <f t="shared" si="0"/>
        <v>0</v>
      </c>
    </row>
    <row r="22" spans="1:6" ht="15" customHeight="1">
      <c r="A22" s="27" t="s">
        <v>243</v>
      </c>
      <c r="B22" s="28" t="s">
        <v>244</v>
      </c>
      <c r="C22" s="27" t="s">
        <v>1</v>
      </c>
      <c r="D22" s="29"/>
      <c r="E22" s="30"/>
      <c r="F22" s="16">
        <f t="shared" si="0"/>
      </c>
    </row>
    <row r="23" spans="1:6" ht="15" customHeight="1">
      <c r="A23" s="27" t="s">
        <v>245</v>
      </c>
      <c r="B23" s="28" t="s">
        <v>246</v>
      </c>
      <c r="C23" s="27" t="s">
        <v>1</v>
      </c>
      <c r="D23" s="29"/>
      <c r="E23" s="30"/>
      <c r="F23" s="16">
        <f t="shared" si="0"/>
      </c>
    </row>
    <row r="24" spans="1:6" ht="15" customHeight="1">
      <c r="A24" s="27" t="s">
        <v>14</v>
      </c>
      <c r="B24" s="28" t="s">
        <v>247</v>
      </c>
      <c r="C24" s="27" t="s">
        <v>26</v>
      </c>
      <c r="D24" s="29">
        <v>98559.7</v>
      </c>
      <c r="E24" s="38"/>
      <c r="F24" s="16">
        <f t="shared" si="0"/>
        <v>0</v>
      </c>
    </row>
    <row r="25" spans="1:6" ht="15" customHeight="1">
      <c r="A25" s="27" t="s">
        <v>248</v>
      </c>
      <c r="B25" s="28" t="s">
        <v>249</v>
      </c>
      <c r="C25" s="27" t="s">
        <v>1</v>
      </c>
      <c r="D25" s="29"/>
      <c r="E25" s="30"/>
      <c r="F25" s="16">
        <f t="shared" si="0"/>
      </c>
    </row>
    <row r="26" spans="1:6" ht="15" customHeight="1">
      <c r="A26" s="27" t="s">
        <v>17</v>
      </c>
      <c r="B26" s="28" t="s">
        <v>250</v>
      </c>
      <c r="C26" s="27" t="s">
        <v>26</v>
      </c>
      <c r="D26" s="29">
        <v>165334.6</v>
      </c>
      <c r="E26" s="38"/>
      <c r="F26" s="16">
        <f t="shared" si="0"/>
        <v>0</v>
      </c>
    </row>
    <row r="27" spans="1:6" ht="15" customHeight="1">
      <c r="A27" s="27" t="s">
        <v>251</v>
      </c>
      <c r="B27" s="28" t="s">
        <v>252</v>
      </c>
      <c r="C27" s="27" t="s">
        <v>1</v>
      </c>
      <c r="D27" s="29"/>
      <c r="E27" s="30"/>
      <c r="F27" s="16">
        <f t="shared" si="0"/>
      </c>
    </row>
    <row r="28" spans="1:6" ht="15" customHeight="1">
      <c r="A28" s="27" t="s">
        <v>253</v>
      </c>
      <c r="B28" s="28" t="s">
        <v>254</v>
      </c>
      <c r="C28" s="27" t="s">
        <v>1</v>
      </c>
      <c r="D28" s="29"/>
      <c r="E28" s="30"/>
      <c r="F28" s="16">
        <f t="shared" si="0"/>
      </c>
    </row>
    <row r="29" spans="1:6" ht="15" customHeight="1">
      <c r="A29" s="27" t="s">
        <v>17</v>
      </c>
      <c r="B29" s="28" t="s">
        <v>255</v>
      </c>
      <c r="C29" s="27" t="s">
        <v>26</v>
      </c>
      <c r="D29" s="29">
        <v>227</v>
      </c>
      <c r="E29" s="38"/>
      <c r="F29" s="16">
        <f t="shared" si="0"/>
        <v>0</v>
      </c>
    </row>
    <row r="30" spans="1:6" ht="15" customHeight="1">
      <c r="A30" s="27" t="s">
        <v>256</v>
      </c>
      <c r="B30" s="28" t="s">
        <v>257</v>
      </c>
      <c r="C30" s="27" t="s">
        <v>1</v>
      </c>
      <c r="D30" s="29"/>
      <c r="E30" s="30"/>
      <c r="F30" s="16">
        <f t="shared" si="0"/>
      </c>
    </row>
    <row r="31" spans="1:6" ht="15" customHeight="1">
      <c r="A31" s="27" t="s">
        <v>14</v>
      </c>
      <c r="B31" s="28" t="s">
        <v>258</v>
      </c>
      <c r="C31" s="27" t="s">
        <v>26</v>
      </c>
      <c r="D31" s="29">
        <v>1609</v>
      </c>
      <c r="E31" s="38"/>
      <c r="F31" s="16">
        <f t="shared" si="0"/>
        <v>0</v>
      </c>
    </row>
    <row r="32" spans="1:6" ht="15" customHeight="1">
      <c r="A32" s="27" t="s">
        <v>62</v>
      </c>
      <c r="B32" s="28" t="s">
        <v>259</v>
      </c>
      <c r="C32" s="27" t="s">
        <v>26</v>
      </c>
      <c r="D32" s="29">
        <v>1609</v>
      </c>
      <c r="E32" s="38"/>
      <c r="F32" s="16">
        <f t="shared" si="0"/>
        <v>0</v>
      </c>
    </row>
    <row r="33" spans="1:6" ht="15" customHeight="1">
      <c r="A33" s="27" t="s">
        <v>260</v>
      </c>
      <c r="B33" s="28" t="s">
        <v>261</v>
      </c>
      <c r="C33" s="27" t="s">
        <v>1</v>
      </c>
      <c r="D33" s="29"/>
      <c r="E33" s="30"/>
      <c r="F33" s="16">
        <f t="shared" si="0"/>
      </c>
    </row>
    <row r="34" spans="1:6" ht="15" customHeight="1">
      <c r="A34" s="27" t="s">
        <v>17</v>
      </c>
      <c r="B34" s="28" t="s">
        <v>262</v>
      </c>
      <c r="C34" s="27" t="s">
        <v>26</v>
      </c>
      <c r="D34" s="29">
        <v>63683.9</v>
      </c>
      <c r="E34" s="38"/>
      <c r="F34" s="16">
        <f t="shared" si="0"/>
        <v>0</v>
      </c>
    </row>
    <row r="35" spans="1:6" ht="15" customHeight="1">
      <c r="A35" s="27" t="s">
        <v>263</v>
      </c>
      <c r="B35" s="28" t="s">
        <v>264</v>
      </c>
      <c r="C35" s="27" t="s">
        <v>1</v>
      </c>
      <c r="D35" s="29"/>
      <c r="E35" s="30"/>
      <c r="F35" s="16">
        <f t="shared" si="0"/>
      </c>
    </row>
    <row r="36" spans="1:6" ht="15" customHeight="1">
      <c r="A36" s="27" t="s">
        <v>265</v>
      </c>
      <c r="B36" s="28" t="s">
        <v>266</v>
      </c>
      <c r="C36" s="27" t="s">
        <v>1</v>
      </c>
      <c r="D36" s="29"/>
      <c r="E36" s="30"/>
      <c r="F36" s="16">
        <f t="shared" si="0"/>
      </c>
    </row>
    <row r="37" spans="1:6" ht="15" customHeight="1">
      <c r="A37" s="27" t="s">
        <v>14</v>
      </c>
      <c r="B37" s="28" t="s">
        <v>267</v>
      </c>
      <c r="C37" s="27" t="s">
        <v>26</v>
      </c>
      <c r="D37" s="29">
        <v>3501.6</v>
      </c>
      <c r="E37" s="38"/>
      <c r="F37" s="16">
        <f t="shared" si="0"/>
        <v>0</v>
      </c>
    </row>
    <row r="38" spans="1:6" ht="15" customHeight="1">
      <c r="A38" s="27" t="s">
        <v>17</v>
      </c>
      <c r="B38" s="28" t="s">
        <v>268</v>
      </c>
      <c r="C38" s="27" t="s">
        <v>26</v>
      </c>
      <c r="D38" s="29">
        <v>98559.7</v>
      </c>
      <c r="E38" s="38"/>
      <c r="F38" s="16">
        <f t="shared" si="0"/>
        <v>0</v>
      </c>
    </row>
    <row r="39" spans="1:6" ht="15" customHeight="1">
      <c r="A39" s="27" t="s">
        <v>62</v>
      </c>
      <c r="B39" s="28" t="s">
        <v>269</v>
      </c>
      <c r="C39" s="27" t="s">
        <v>26</v>
      </c>
      <c r="D39" s="29">
        <v>7257.9</v>
      </c>
      <c r="E39" s="38"/>
      <c r="F39" s="16">
        <f t="shared" si="0"/>
        <v>0</v>
      </c>
    </row>
    <row r="40" spans="1:6" ht="15" customHeight="1">
      <c r="A40" s="27" t="s">
        <v>270</v>
      </c>
      <c r="B40" s="28" t="s">
        <v>271</v>
      </c>
      <c r="C40" s="27" t="s">
        <v>1</v>
      </c>
      <c r="D40" s="29"/>
      <c r="E40" s="30"/>
      <c r="F40" s="16">
        <f t="shared" si="0"/>
      </c>
    </row>
    <row r="41" spans="1:6" ht="15" customHeight="1">
      <c r="A41" s="27" t="s">
        <v>272</v>
      </c>
      <c r="B41" s="28" t="s">
        <v>273</v>
      </c>
      <c r="C41" s="27" t="s">
        <v>1</v>
      </c>
      <c r="D41" s="29"/>
      <c r="E41" s="30"/>
      <c r="F41" s="16">
        <f t="shared" si="0"/>
      </c>
    </row>
    <row r="42" spans="1:6" ht="15" customHeight="1">
      <c r="A42" s="27" t="s">
        <v>14</v>
      </c>
      <c r="B42" s="28" t="s">
        <v>258</v>
      </c>
      <c r="C42" s="27" t="s">
        <v>26</v>
      </c>
      <c r="D42" s="29">
        <v>90158.7</v>
      </c>
      <c r="E42" s="38"/>
      <c r="F42" s="16">
        <f t="shared" si="0"/>
        <v>0</v>
      </c>
    </row>
    <row r="43" spans="1:6" ht="15" customHeight="1">
      <c r="A43" s="27" t="s">
        <v>17</v>
      </c>
      <c r="B43" s="28" t="s">
        <v>274</v>
      </c>
      <c r="C43" s="27" t="s">
        <v>26</v>
      </c>
      <c r="D43" s="29">
        <v>63683.9</v>
      </c>
      <c r="E43" s="38"/>
      <c r="F43" s="16">
        <f t="shared" si="0"/>
        <v>0</v>
      </c>
    </row>
    <row r="44" spans="1:6" ht="15" customHeight="1">
      <c r="A44" s="27" t="s">
        <v>62</v>
      </c>
      <c r="B44" s="28" t="s">
        <v>275</v>
      </c>
      <c r="C44" s="27" t="s">
        <v>26</v>
      </c>
      <c r="D44" s="29">
        <v>9883</v>
      </c>
      <c r="E44" s="38"/>
      <c r="F44" s="16">
        <f t="shared" si="0"/>
        <v>0</v>
      </c>
    </row>
    <row r="45" spans="1:6" ht="15" customHeight="1">
      <c r="A45" s="27" t="s">
        <v>276</v>
      </c>
      <c r="B45" s="28" t="s">
        <v>277</v>
      </c>
      <c r="C45" s="27" t="s">
        <v>1</v>
      </c>
      <c r="D45" s="29"/>
      <c r="E45" s="30"/>
      <c r="F45" s="16">
        <f t="shared" si="0"/>
      </c>
    </row>
    <row r="46" spans="1:6" ht="15" customHeight="1">
      <c r="A46" s="27" t="s">
        <v>14</v>
      </c>
      <c r="B46" s="28" t="s">
        <v>278</v>
      </c>
      <c r="C46" s="27" t="s">
        <v>26</v>
      </c>
      <c r="D46" s="29">
        <v>32586.6</v>
      </c>
      <c r="E46" s="38"/>
      <c r="F46" s="16">
        <f t="shared" si="0"/>
        <v>0</v>
      </c>
    </row>
    <row r="47" spans="1:6" ht="15" customHeight="1">
      <c r="A47" s="27" t="s">
        <v>279</v>
      </c>
      <c r="B47" s="28" t="s">
        <v>280</v>
      </c>
      <c r="C47" s="27" t="s">
        <v>1</v>
      </c>
      <c r="D47" s="29"/>
      <c r="E47" s="30"/>
      <c r="F47" s="16">
        <f t="shared" si="0"/>
      </c>
    </row>
    <row r="48" spans="1:6" ht="15" customHeight="1">
      <c r="A48" s="27" t="s">
        <v>281</v>
      </c>
      <c r="B48" s="28" t="s">
        <v>280</v>
      </c>
      <c r="C48" s="27" t="s">
        <v>1</v>
      </c>
      <c r="D48" s="29"/>
      <c r="E48" s="30"/>
      <c r="F48" s="16">
        <f t="shared" si="0"/>
      </c>
    </row>
    <row r="49" spans="1:6" ht="15" customHeight="1">
      <c r="A49" s="27" t="s">
        <v>17</v>
      </c>
      <c r="B49" s="28" t="s">
        <v>282</v>
      </c>
      <c r="C49" s="27" t="s">
        <v>66</v>
      </c>
      <c r="D49" s="29">
        <v>845.04</v>
      </c>
      <c r="E49" s="38"/>
      <c r="F49" s="16">
        <f t="shared" si="0"/>
        <v>0</v>
      </c>
    </row>
    <row r="50" spans="1:6" ht="15" customHeight="1">
      <c r="A50" s="27" t="s">
        <v>62</v>
      </c>
      <c r="B50" s="28" t="s">
        <v>283</v>
      </c>
      <c r="C50" s="27" t="s">
        <v>66</v>
      </c>
      <c r="D50" s="29">
        <v>2032.212</v>
      </c>
      <c r="E50" s="38"/>
      <c r="F50" s="16">
        <f t="shared" si="0"/>
        <v>0</v>
      </c>
    </row>
    <row r="51" spans="1:6" ht="15" customHeight="1">
      <c r="A51" s="27" t="s">
        <v>64</v>
      </c>
      <c r="B51" s="28" t="s">
        <v>167</v>
      </c>
      <c r="C51" s="27" t="s">
        <v>66</v>
      </c>
      <c r="D51" s="29">
        <v>25.5</v>
      </c>
      <c r="E51" s="38"/>
      <c r="F51" s="16">
        <f t="shared" si="0"/>
        <v>0</v>
      </c>
    </row>
    <row r="52" spans="1:6" ht="15" customHeight="1">
      <c r="A52" s="27" t="s">
        <v>284</v>
      </c>
      <c r="B52" s="28" t="s">
        <v>193</v>
      </c>
      <c r="C52" s="27" t="s">
        <v>1</v>
      </c>
      <c r="D52" s="29"/>
      <c r="E52" s="30"/>
      <c r="F52" s="16">
        <f t="shared" si="0"/>
      </c>
    </row>
    <row r="53" spans="1:6" ht="15" customHeight="1">
      <c r="A53" s="27" t="s">
        <v>14</v>
      </c>
      <c r="B53" s="28" t="s">
        <v>168</v>
      </c>
      <c r="C53" s="27" t="s">
        <v>169</v>
      </c>
      <c r="D53" s="29">
        <v>57686.9</v>
      </c>
      <c r="E53" s="38"/>
      <c r="F53" s="16">
        <f t="shared" si="0"/>
        <v>0</v>
      </c>
    </row>
    <row r="54" spans="1:6" ht="15" customHeight="1">
      <c r="A54" s="27" t="s">
        <v>17</v>
      </c>
      <c r="B54" s="28" t="s">
        <v>170</v>
      </c>
      <c r="C54" s="27" t="s">
        <v>169</v>
      </c>
      <c r="D54" s="29">
        <v>8889.7</v>
      </c>
      <c r="E54" s="38"/>
      <c r="F54" s="16">
        <f t="shared" si="0"/>
        <v>0</v>
      </c>
    </row>
    <row r="55" spans="1:6" ht="15" customHeight="1">
      <c r="A55" s="27" t="s">
        <v>285</v>
      </c>
      <c r="B55" s="28" t="s">
        <v>286</v>
      </c>
      <c r="C55" s="27" t="s">
        <v>1</v>
      </c>
      <c r="D55" s="29"/>
      <c r="E55" s="30"/>
      <c r="F55" s="16">
        <f t="shared" si="0"/>
      </c>
    </row>
    <row r="56" spans="1:6" ht="15" customHeight="1">
      <c r="A56" s="27" t="s">
        <v>287</v>
      </c>
      <c r="B56" s="28" t="s">
        <v>288</v>
      </c>
      <c r="C56" s="27" t="s">
        <v>66</v>
      </c>
      <c r="D56" s="29">
        <v>38.5</v>
      </c>
      <c r="E56" s="38"/>
      <c r="F56" s="16">
        <f t="shared" si="0"/>
        <v>0</v>
      </c>
    </row>
    <row r="57" spans="1:6" ht="15" customHeight="1">
      <c r="A57" s="27" t="s">
        <v>289</v>
      </c>
      <c r="B57" s="28" t="s">
        <v>290</v>
      </c>
      <c r="C57" s="27" t="s">
        <v>1</v>
      </c>
      <c r="D57" s="29"/>
      <c r="E57" s="30"/>
      <c r="F57" s="16">
        <f t="shared" si="0"/>
      </c>
    </row>
    <row r="58" spans="1:6" ht="15" customHeight="1">
      <c r="A58" s="27" t="s">
        <v>14</v>
      </c>
      <c r="B58" s="28" t="s">
        <v>167</v>
      </c>
      <c r="C58" s="27" t="s">
        <v>66</v>
      </c>
      <c r="D58" s="29">
        <v>599.5</v>
      </c>
      <c r="E58" s="38"/>
      <c r="F58" s="16">
        <f t="shared" si="0"/>
        <v>0</v>
      </c>
    </row>
    <row r="59" spans="1:6" ht="15" customHeight="1">
      <c r="A59" s="27" t="s">
        <v>291</v>
      </c>
      <c r="B59" s="28" t="s">
        <v>292</v>
      </c>
      <c r="C59" s="27" t="s">
        <v>1</v>
      </c>
      <c r="D59" s="29"/>
      <c r="E59" s="30"/>
      <c r="F59" s="16">
        <f t="shared" si="0"/>
      </c>
    </row>
    <row r="60" spans="1:6" ht="15" customHeight="1">
      <c r="A60" s="27" t="s">
        <v>293</v>
      </c>
      <c r="B60" s="28" t="s">
        <v>294</v>
      </c>
      <c r="C60" s="27" t="s">
        <v>1</v>
      </c>
      <c r="D60" s="29"/>
      <c r="E60" s="30"/>
      <c r="F60" s="16">
        <f t="shared" si="0"/>
      </c>
    </row>
    <row r="61" spans="1:6" ht="15" customHeight="1">
      <c r="A61" s="27" t="s">
        <v>14</v>
      </c>
      <c r="B61" s="28" t="s">
        <v>295</v>
      </c>
      <c r="C61" s="27" t="s">
        <v>94</v>
      </c>
      <c r="D61" s="29">
        <v>262.5</v>
      </c>
      <c r="E61" s="38"/>
      <c r="F61" s="16">
        <f t="shared" si="0"/>
        <v>0</v>
      </c>
    </row>
    <row r="62" spans="1:6" ht="15" customHeight="1">
      <c r="A62" s="27" t="s">
        <v>17</v>
      </c>
      <c r="B62" s="28" t="s">
        <v>296</v>
      </c>
      <c r="C62" s="27" t="s">
        <v>94</v>
      </c>
      <c r="D62" s="29">
        <v>322.5</v>
      </c>
      <c r="E62" s="38"/>
      <c r="F62" s="16">
        <f t="shared" si="0"/>
        <v>0</v>
      </c>
    </row>
    <row r="63" spans="1:6" ht="15" customHeight="1">
      <c r="A63" s="27" t="s">
        <v>297</v>
      </c>
      <c r="B63" s="28" t="s">
        <v>298</v>
      </c>
      <c r="C63" s="27" t="s">
        <v>94</v>
      </c>
      <c r="D63" s="29">
        <v>880</v>
      </c>
      <c r="E63" s="38"/>
      <c r="F63" s="16">
        <f t="shared" si="0"/>
        <v>0</v>
      </c>
    </row>
    <row r="64" spans="1:6" ht="15" customHeight="1">
      <c r="A64" s="27" t="s">
        <v>299</v>
      </c>
      <c r="B64" s="28" t="s">
        <v>300</v>
      </c>
      <c r="C64" s="27" t="s">
        <v>301</v>
      </c>
      <c r="D64" s="29">
        <v>15</v>
      </c>
      <c r="E64" s="38"/>
      <c r="F64" s="16">
        <f t="shared" si="0"/>
        <v>0</v>
      </c>
    </row>
    <row r="65" spans="1:6" ht="15" customHeight="1">
      <c r="A65" s="27" t="s">
        <v>302</v>
      </c>
      <c r="B65" s="28" t="s">
        <v>303</v>
      </c>
      <c r="C65" s="27" t="s">
        <v>94</v>
      </c>
      <c r="D65" s="29">
        <v>880</v>
      </c>
      <c r="E65" s="38"/>
      <c r="F65" s="16">
        <f t="shared" si="0"/>
        <v>0</v>
      </c>
    </row>
    <row r="66" spans="1:6" ht="15" customHeight="1">
      <c r="A66" s="27" t="s">
        <v>304</v>
      </c>
      <c r="B66" s="28" t="s">
        <v>305</v>
      </c>
      <c r="C66" s="27" t="s">
        <v>94</v>
      </c>
      <c r="D66" s="29">
        <v>2710.4</v>
      </c>
      <c r="E66" s="38"/>
      <c r="F66" s="16">
        <f t="shared" si="0"/>
        <v>0</v>
      </c>
    </row>
    <row r="67" spans="1:6" ht="15" customHeight="1">
      <c r="A67" s="27" t="s">
        <v>306</v>
      </c>
      <c r="B67" s="28" t="s">
        <v>307</v>
      </c>
      <c r="C67" s="27" t="s">
        <v>1</v>
      </c>
      <c r="D67" s="29"/>
      <c r="E67" s="30"/>
      <c r="F67" s="16">
        <f t="shared" si="0"/>
      </c>
    </row>
    <row r="68" spans="1:6" ht="15" customHeight="1">
      <c r="A68" s="27" t="s">
        <v>14</v>
      </c>
      <c r="B68" s="28" t="s">
        <v>308</v>
      </c>
      <c r="C68" s="27" t="s">
        <v>1</v>
      </c>
      <c r="D68" s="29"/>
      <c r="E68" s="30"/>
      <c r="F68" s="16">
        <f t="shared" si="0"/>
      </c>
    </row>
    <row r="69" spans="1:6" ht="15" customHeight="1">
      <c r="A69" s="27" t="s">
        <v>158</v>
      </c>
      <c r="B69" s="28" t="s">
        <v>309</v>
      </c>
      <c r="C69" s="27" t="s">
        <v>301</v>
      </c>
      <c r="D69" s="29">
        <v>3</v>
      </c>
      <c r="E69" s="38"/>
      <c r="F69" s="16">
        <f t="shared" si="0"/>
        <v>0</v>
      </c>
    </row>
    <row r="70" spans="1:6" ht="15" customHeight="1">
      <c r="A70" s="27" t="s">
        <v>17</v>
      </c>
      <c r="B70" s="28" t="s">
        <v>310</v>
      </c>
      <c r="C70" s="27" t="s">
        <v>1</v>
      </c>
      <c r="D70" s="29"/>
      <c r="E70" s="30"/>
      <c r="F70" s="16">
        <f t="shared" si="0"/>
      </c>
    </row>
    <row r="71" spans="1:6" ht="24.75" customHeight="1">
      <c r="A71" s="27" t="s">
        <v>173</v>
      </c>
      <c r="B71" s="28" t="s">
        <v>311</v>
      </c>
      <c r="C71" s="27" t="s">
        <v>94</v>
      </c>
      <c r="D71" s="29">
        <v>125</v>
      </c>
      <c r="E71" s="38"/>
      <c r="F71" s="16">
        <f t="shared" si="0"/>
        <v>0</v>
      </c>
    </row>
    <row r="72" spans="1:6" ht="15" customHeight="1">
      <c r="A72" s="27" t="s">
        <v>312</v>
      </c>
      <c r="B72" s="28" t="s">
        <v>313</v>
      </c>
      <c r="C72" s="27" t="s">
        <v>1</v>
      </c>
      <c r="D72" s="29"/>
      <c r="E72" s="30"/>
      <c r="F72" s="16">
        <f t="shared" si="0"/>
      </c>
    </row>
    <row r="73" spans="1:6" ht="15" customHeight="1">
      <c r="A73" s="27" t="s">
        <v>314</v>
      </c>
      <c r="B73" s="28" t="s">
        <v>315</v>
      </c>
      <c r="C73" s="27" t="s">
        <v>26</v>
      </c>
      <c r="D73" s="29">
        <v>498.75</v>
      </c>
      <c r="E73" s="38"/>
      <c r="F73" s="16">
        <f>IF(D73&lt;&gt;0,ROUND(D73*ROUND(E73,2),2),"")</f>
        <v>0</v>
      </c>
    </row>
    <row r="74" spans="1:6" ht="15" customHeight="1">
      <c r="A74" s="27" t="s">
        <v>316</v>
      </c>
      <c r="B74" s="28" t="s">
        <v>317</v>
      </c>
      <c r="C74" s="27" t="s">
        <v>26</v>
      </c>
      <c r="D74" s="29">
        <v>232</v>
      </c>
      <c r="E74" s="38"/>
      <c r="F74" s="16">
        <f>IF(D74&lt;&gt;0,ROUND(D74*ROUND(E74,2),2),"")</f>
        <v>0</v>
      </c>
    </row>
    <row r="75" spans="1:6" ht="15" customHeight="1">
      <c r="A75" s="27" t="s">
        <v>318</v>
      </c>
      <c r="B75" s="28" t="s">
        <v>319</v>
      </c>
      <c r="C75" s="27" t="s">
        <v>66</v>
      </c>
      <c r="D75" s="29">
        <v>34.8</v>
      </c>
      <c r="E75" s="38"/>
      <c r="F75" s="16">
        <f>IF(D75&lt;&gt;0,ROUND(D75*ROUND(E75,2),2),"")</f>
        <v>0</v>
      </c>
    </row>
    <row r="76" spans="1:6" ht="15" customHeight="1">
      <c r="A76" s="27" t="s">
        <v>320</v>
      </c>
      <c r="B76" s="28" t="s">
        <v>321</v>
      </c>
      <c r="C76" s="27" t="s">
        <v>26</v>
      </c>
      <c r="D76" s="29">
        <v>645</v>
      </c>
      <c r="E76" s="38"/>
      <c r="F76" s="16">
        <f>IF(D76&lt;&gt;0,ROUND(D76*ROUND(E76,2),2),"")</f>
        <v>0</v>
      </c>
    </row>
    <row r="77" spans="1:6" ht="21.75" customHeight="1">
      <c r="A77" s="47" t="s">
        <v>662</v>
      </c>
      <c r="B77" s="48"/>
      <c r="C77" s="48"/>
      <c r="D77" s="17">
        <f>SUM(F6:F76)</f>
        <v>0</v>
      </c>
      <c r="E77" s="18" t="s">
        <v>656</v>
      </c>
      <c r="F77" s="19"/>
    </row>
  </sheetData>
  <sheetProtection password="C6EF" sheet="1" selectLockedCells="1"/>
  <mergeCells count="4">
    <mergeCell ref="A77:C77"/>
    <mergeCell ref="A3:E3"/>
    <mergeCell ref="A4:F4"/>
    <mergeCell ref="A2:F2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110" zoomScaleNormal="110" zoomScaleSheetLayoutView="110" zoomScalePageLayoutView="0" workbookViewId="0" topLeftCell="A1">
      <selection activeCell="E9" sqref="E9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1" t="s">
        <v>652</v>
      </c>
      <c r="B3" s="41"/>
      <c r="C3" s="41"/>
      <c r="D3" s="41"/>
      <c r="E3" s="41"/>
      <c r="F3" s="23" t="s">
        <v>2</v>
      </c>
    </row>
    <row r="4" spans="1:6" ht="21.75" customHeight="1">
      <c r="A4" s="49" t="s">
        <v>663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222</v>
      </c>
      <c r="B6" s="28" t="s">
        <v>223</v>
      </c>
      <c r="C6" s="27" t="s">
        <v>1</v>
      </c>
      <c r="D6" s="29"/>
      <c r="E6" s="30"/>
      <c r="F6" s="30"/>
    </row>
    <row r="7" spans="1:6" ht="15" customHeight="1">
      <c r="A7" s="27" t="s">
        <v>230</v>
      </c>
      <c r="B7" s="28" t="s">
        <v>231</v>
      </c>
      <c r="C7" s="27" t="s">
        <v>1</v>
      </c>
      <c r="D7" s="29"/>
      <c r="E7" s="30"/>
      <c r="F7" s="30"/>
    </row>
    <row r="8" spans="1:6" ht="15" customHeight="1">
      <c r="A8" s="27" t="s">
        <v>14</v>
      </c>
      <c r="B8" s="28" t="s">
        <v>226</v>
      </c>
      <c r="C8" s="27" t="s">
        <v>1</v>
      </c>
      <c r="D8" s="29"/>
      <c r="E8" s="30"/>
      <c r="F8" s="30"/>
    </row>
    <row r="9" spans="1:6" ht="15" customHeight="1">
      <c r="A9" s="27" t="s">
        <v>158</v>
      </c>
      <c r="B9" s="28" t="s">
        <v>323</v>
      </c>
      <c r="C9" s="27" t="s">
        <v>26</v>
      </c>
      <c r="D9" s="29">
        <v>82418.6</v>
      </c>
      <c r="E9" s="38"/>
      <c r="F9" s="16">
        <f aca="true" t="shared" si="0" ref="F9:F40">IF(D9&lt;&gt;0,ROUND(D9*ROUND(E9,2),2),"")</f>
        <v>0</v>
      </c>
    </row>
    <row r="10" spans="1:6" ht="15" customHeight="1">
      <c r="A10" s="27" t="s">
        <v>228</v>
      </c>
      <c r="B10" s="28" t="s">
        <v>232</v>
      </c>
      <c r="C10" s="27" t="s">
        <v>26</v>
      </c>
      <c r="D10" s="29">
        <v>283.5</v>
      </c>
      <c r="E10" s="38"/>
      <c r="F10" s="16">
        <f t="shared" si="0"/>
        <v>0</v>
      </c>
    </row>
    <row r="11" spans="1:6" ht="15" customHeight="1">
      <c r="A11" s="27" t="s">
        <v>233</v>
      </c>
      <c r="B11" s="28" t="s">
        <v>227</v>
      </c>
      <c r="C11" s="27" t="s">
        <v>26</v>
      </c>
      <c r="D11" s="29">
        <v>728.3</v>
      </c>
      <c r="E11" s="38"/>
      <c r="F11" s="16">
        <f t="shared" si="0"/>
        <v>0</v>
      </c>
    </row>
    <row r="12" spans="1:6" ht="15" customHeight="1">
      <c r="A12" s="27" t="s">
        <v>235</v>
      </c>
      <c r="B12" s="28" t="s">
        <v>236</v>
      </c>
      <c r="C12" s="27" t="s">
        <v>1</v>
      </c>
      <c r="D12" s="29"/>
      <c r="E12" s="30"/>
      <c r="F12" s="16">
        <f t="shared" si="0"/>
      </c>
    </row>
    <row r="13" spans="1:6" ht="15" customHeight="1">
      <c r="A13" s="27" t="s">
        <v>17</v>
      </c>
      <c r="B13" s="28" t="s">
        <v>237</v>
      </c>
      <c r="C13" s="27" t="s">
        <v>1</v>
      </c>
      <c r="D13" s="29"/>
      <c r="E13" s="30"/>
      <c r="F13" s="16">
        <f t="shared" si="0"/>
      </c>
    </row>
    <row r="14" spans="1:6" ht="15" customHeight="1">
      <c r="A14" s="27" t="s">
        <v>173</v>
      </c>
      <c r="B14" s="28" t="s">
        <v>323</v>
      </c>
      <c r="C14" s="27" t="s">
        <v>26</v>
      </c>
      <c r="D14" s="29">
        <v>41463.7</v>
      </c>
      <c r="E14" s="38"/>
      <c r="F14" s="16">
        <f t="shared" si="0"/>
        <v>0</v>
      </c>
    </row>
    <row r="15" spans="1:6" ht="15" customHeight="1">
      <c r="A15" s="27" t="s">
        <v>243</v>
      </c>
      <c r="B15" s="28" t="s">
        <v>244</v>
      </c>
      <c r="C15" s="27" t="s">
        <v>1</v>
      </c>
      <c r="D15" s="29"/>
      <c r="E15" s="30"/>
      <c r="F15" s="16">
        <f t="shared" si="0"/>
      </c>
    </row>
    <row r="16" spans="1:6" ht="15" customHeight="1">
      <c r="A16" s="27" t="s">
        <v>245</v>
      </c>
      <c r="B16" s="28" t="s">
        <v>246</v>
      </c>
      <c r="C16" s="27" t="s">
        <v>1</v>
      </c>
      <c r="D16" s="29"/>
      <c r="E16" s="30"/>
      <c r="F16" s="16">
        <f t="shared" si="0"/>
      </c>
    </row>
    <row r="17" spans="1:6" ht="15" customHeight="1">
      <c r="A17" s="27" t="s">
        <v>14</v>
      </c>
      <c r="B17" s="28" t="s">
        <v>247</v>
      </c>
      <c r="C17" s="27" t="s">
        <v>26</v>
      </c>
      <c r="D17" s="29">
        <v>41612.8</v>
      </c>
      <c r="E17" s="38"/>
      <c r="F17" s="16">
        <f t="shared" si="0"/>
        <v>0</v>
      </c>
    </row>
    <row r="18" spans="1:6" ht="15" customHeight="1">
      <c r="A18" s="27" t="s">
        <v>248</v>
      </c>
      <c r="B18" s="28" t="s">
        <v>249</v>
      </c>
      <c r="C18" s="27" t="s">
        <v>1</v>
      </c>
      <c r="D18" s="29"/>
      <c r="E18" s="30"/>
      <c r="F18" s="16">
        <f t="shared" si="0"/>
      </c>
    </row>
    <row r="19" spans="1:6" ht="15" customHeight="1">
      <c r="A19" s="27" t="s">
        <v>14</v>
      </c>
      <c r="B19" s="28" t="s">
        <v>324</v>
      </c>
      <c r="C19" s="27" t="s">
        <v>26</v>
      </c>
      <c r="D19" s="29">
        <v>39731.7</v>
      </c>
      <c r="E19" s="38"/>
      <c r="F19" s="16">
        <f t="shared" si="0"/>
        <v>0</v>
      </c>
    </row>
    <row r="20" spans="1:6" ht="15" customHeight="1">
      <c r="A20" s="27" t="s">
        <v>17</v>
      </c>
      <c r="B20" s="28" t="s">
        <v>250</v>
      </c>
      <c r="C20" s="27" t="s">
        <v>26</v>
      </c>
      <c r="D20" s="29">
        <v>736.5</v>
      </c>
      <c r="E20" s="38"/>
      <c r="F20" s="16">
        <f t="shared" si="0"/>
        <v>0</v>
      </c>
    </row>
    <row r="21" spans="1:6" ht="15" customHeight="1">
      <c r="A21" s="27" t="s">
        <v>251</v>
      </c>
      <c r="B21" s="28" t="s">
        <v>252</v>
      </c>
      <c r="C21" s="27" t="s">
        <v>1</v>
      </c>
      <c r="D21" s="29"/>
      <c r="E21" s="30"/>
      <c r="F21" s="16">
        <f t="shared" si="0"/>
      </c>
    </row>
    <row r="22" spans="1:6" ht="15" customHeight="1">
      <c r="A22" s="27" t="s">
        <v>253</v>
      </c>
      <c r="B22" s="28" t="s">
        <v>254</v>
      </c>
      <c r="C22" s="27" t="s">
        <v>1</v>
      </c>
      <c r="D22" s="29"/>
      <c r="E22" s="30"/>
      <c r="F22" s="16">
        <f t="shared" si="0"/>
      </c>
    </row>
    <row r="23" spans="1:6" ht="15" customHeight="1">
      <c r="A23" s="27" t="s">
        <v>14</v>
      </c>
      <c r="B23" s="28" t="s">
        <v>325</v>
      </c>
      <c r="C23" s="27" t="s">
        <v>26</v>
      </c>
      <c r="D23" s="29">
        <v>39731.7</v>
      </c>
      <c r="E23" s="38"/>
      <c r="F23" s="16">
        <f t="shared" si="0"/>
        <v>0</v>
      </c>
    </row>
    <row r="24" spans="1:6" ht="15" customHeight="1">
      <c r="A24" s="27" t="s">
        <v>256</v>
      </c>
      <c r="B24" s="28" t="s">
        <v>257</v>
      </c>
      <c r="C24" s="27" t="s">
        <v>1</v>
      </c>
      <c r="D24" s="29"/>
      <c r="E24" s="30"/>
      <c r="F24" s="16">
        <f t="shared" si="0"/>
      </c>
    </row>
    <row r="25" spans="1:6" ht="15" customHeight="1">
      <c r="A25" s="27" t="s">
        <v>14</v>
      </c>
      <c r="B25" s="28" t="s">
        <v>258</v>
      </c>
      <c r="C25" s="27" t="s">
        <v>26</v>
      </c>
      <c r="D25" s="29">
        <v>488.3</v>
      </c>
      <c r="E25" s="38"/>
      <c r="F25" s="16">
        <f t="shared" si="0"/>
        <v>0</v>
      </c>
    </row>
    <row r="26" spans="1:6" ht="15" customHeight="1">
      <c r="A26" s="27" t="s">
        <v>17</v>
      </c>
      <c r="B26" s="28" t="s">
        <v>274</v>
      </c>
      <c r="C26" s="27" t="s">
        <v>26</v>
      </c>
      <c r="D26" s="29">
        <v>40220</v>
      </c>
      <c r="E26" s="38"/>
      <c r="F26" s="16">
        <f t="shared" si="0"/>
        <v>0</v>
      </c>
    </row>
    <row r="27" spans="1:6" ht="15" customHeight="1">
      <c r="A27" s="27" t="s">
        <v>260</v>
      </c>
      <c r="B27" s="28" t="s">
        <v>261</v>
      </c>
      <c r="C27" s="27" t="s">
        <v>1</v>
      </c>
      <c r="D27" s="29"/>
      <c r="E27" s="30"/>
      <c r="F27" s="16">
        <f t="shared" si="0"/>
      </c>
    </row>
    <row r="28" spans="1:6" ht="15" customHeight="1">
      <c r="A28" s="27" t="s">
        <v>14</v>
      </c>
      <c r="B28" s="28" t="s">
        <v>326</v>
      </c>
      <c r="C28" s="27" t="s">
        <v>26</v>
      </c>
      <c r="D28" s="29">
        <v>488.3</v>
      </c>
      <c r="E28" s="38"/>
      <c r="F28" s="16">
        <f t="shared" si="0"/>
        <v>0</v>
      </c>
    </row>
    <row r="29" spans="1:6" ht="15" customHeight="1">
      <c r="A29" s="27" t="s">
        <v>263</v>
      </c>
      <c r="B29" s="28" t="s">
        <v>264</v>
      </c>
      <c r="C29" s="27" t="s">
        <v>1</v>
      </c>
      <c r="D29" s="29"/>
      <c r="E29" s="30"/>
      <c r="F29" s="16">
        <f t="shared" si="0"/>
      </c>
    </row>
    <row r="30" spans="1:6" ht="15" customHeight="1">
      <c r="A30" s="27" t="s">
        <v>265</v>
      </c>
      <c r="B30" s="28" t="s">
        <v>266</v>
      </c>
      <c r="C30" s="27" t="s">
        <v>1</v>
      </c>
      <c r="D30" s="29"/>
      <c r="E30" s="30"/>
      <c r="F30" s="16">
        <f t="shared" si="0"/>
      </c>
    </row>
    <row r="31" spans="1:6" ht="15" customHeight="1">
      <c r="A31" s="27" t="s">
        <v>14</v>
      </c>
      <c r="B31" s="28" t="s">
        <v>267</v>
      </c>
      <c r="C31" s="27" t="s">
        <v>26</v>
      </c>
      <c r="D31" s="29">
        <v>41124.5</v>
      </c>
      <c r="E31" s="38"/>
      <c r="F31" s="16">
        <f t="shared" si="0"/>
        <v>0</v>
      </c>
    </row>
    <row r="32" spans="1:6" ht="15" customHeight="1">
      <c r="A32" s="27" t="s">
        <v>17</v>
      </c>
      <c r="B32" s="28" t="s">
        <v>268</v>
      </c>
      <c r="C32" s="27" t="s">
        <v>26</v>
      </c>
      <c r="D32" s="29">
        <v>771.8</v>
      </c>
      <c r="E32" s="38"/>
      <c r="F32" s="16">
        <f t="shared" si="0"/>
        <v>0</v>
      </c>
    </row>
    <row r="33" spans="1:6" ht="15" customHeight="1">
      <c r="A33" s="27" t="s">
        <v>279</v>
      </c>
      <c r="B33" s="28" t="s">
        <v>280</v>
      </c>
      <c r="C33" s="27" t="s">
        <v>1</v>
      </c>
      <c r="D33" s="29"/>
      <c r="E33" s="30"/>
      <c r="F33" s="16">
        <f t="shared" si="0"/>
      </c>
    </row>
    <row r="34" spans="1:6" ht="15" customHeight="1">
      <c r="A34" s="27" t="s">
        <v>281</v>
      </c>
      <c r="B34" s="28" t="s">
        <v>280</v>
      </c>
      <c r="C34" s="27" t="s">
        <v>1</v>
      </c>
      <c r="D34" s="29"/>
      <c r="E34" s="30"/>
      <c r="F34" s="16">
        <f t="shared" si="0"/>
      </c>
    </row>
    <row r="35" spans="1:6" ht="15" customHeight="1">
      <c r="A35" s="27" t="s">
        <v>14</v>
      </c>
      <c r="B35" s="28" t="s">
        <v>327</v>
      </c>
      <c r="C35" s="27" t="s">
        <v>66</v>
      </c>
      <c r="D35" s="29">
        <v>54</v>
      </c>
      <c r="E35" s="38"/>
      <c r="F35" s="16">
        <f t="shared" si="0"/>
        <v>0</v>
      </c>
    </row>
    <row r="36" spans="1:6" ht="15" customHeight="1">
      <c r="A36" s="27" t="s">
        <v>285</v>
      </c>
      <c r="B36" s="28" t="s">
        <v>286</v>
      </c>
      <c r="C36" s="27" t="s">
        <v>1</v>
      </c>
      <c r="D36" s="29"/>
      <c r="E36" s="30"/>
      <c r="F36" s="16">
        <f t="shared" si="0"/>
      </c>
    </row>
    <row r="37" spans="1:6" ht="15" customHeight="1">
      <c r="A37" s="27" t="s">
        <v>328</v>
      </c>
      <c r="B37" s="28" t="s">
        <v>329</v>
      </c>
      <c r="C37" s="27" t="s">
        <v>1</v>
      </c>
      <c r="D37" s="29"/>
      <c r="E37" s="30"/>
      <c r="F37" s="16">
        <f t="shared" si="0"/>
      </c>
    </row>
    <row r="38" spans="1:6" ht="15" customHeight="1">
      <c r="A38" s="27" t="s">
        <v>14</v>
      </c>
      <c r="B38" s="28" t="s">
        <v>167</v>
      </c>
      <c r="C38" s="27" t="s">
        <v>66</v>
      </c>
      <c r="D38" s="29">
        <v>25.3</v>
      </c>
      <c r="E38" s="38"/>
      <c r="F38" s="16">
        <f t="shared" si="0"/>
        <v>0</v>
      </c>
    </row>
    <row r="39" spans="1:6" ht="15" customHeight="1">
      <c r="A39" s="27" t="s">
        <v>312</v>
      </c>
      <c r="B39" s="28" t="s">
        <v>313</v>
      </c>
      <c r="C39" s="27" t="s">
        <v>1</v>
      </c>
      <c r="D39" s="29"/>
      <c r="E39" s="30"/>
      <c r="F39" s="16">
        <f t="shared" si="0"/>
      </c>
    </row>
    <row r="40" spans="1:6" ht="15" customHeight="1">
      <c r="A40" s="27" t="s">
        <v>330</v>
      </c>
      <c r="B40" s="28" t="s">
        <v>331</v>
      </c>
      <c r="C40" s="27" t="s">
        <v>66</v>
      </c>
      <c r="D40" s="29">
        <v>243</v>
      </c>
      <c r="E40" s="38"/>
      <c r="F40" s="16">
        <f t="shared" si="0"/>
        <v>0</v>
      </c>
    </row>
    <row r="41" spans="1:6" ht="21.75" customHeight="1">
      <c r="A41" s="47" t="s">
        <v>665</v>
      </c>
      <c r="B41" s="48"/>
      <c r="C41" s="48"/>
      <c r="D41" s="17">
        <f>SUM(F6:F40)</f>
        <v>0</v>
      </c>
      <c r="E41" s="18" t="s">
        <v>656</v>
      </c>
      <c r="F41" s="19"/>
    </row>
  </sheetData>
  <sheetProtection password="C6EF" sheet="1" selectLockedCells="1"/>
  <mergeCells count="4">
    <mergeCell ref="A41:C41"/>
    <mergeCell ref="A3:E3"/>
    <mergeCell ref="A4:F4"/>
    <mergeCell ref="A2:F2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="110" zoomScaleNormal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1" t="s">
        <v>652</v>
      </c>
      <c r="B3" s="41"/>
      <c r="C3" s="41"/>
      <c r="D3" s="41"/>
      <c r="E3" s="41"/>
      <c r="F3" s="23" t="s">
        <v>2</v>
      </c>
    </row>
    <row r="4" spans="1:6" ht="21.75" customHeight="1">
      <c r="A4" s="49" t="s">
        <v>332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333</v>
      </c>
      <c r="B6" s="28" t="s">
        <v>193</v>
      </c>
      <c r="C6" s="27" t="s">
        <v>1</v>
      </c>
      <c r="D6" s="29"/>
      <c r="E6" s="30"/>
      <c r="F6" s="30"/>
    </row>
    <row r="7" spans="1:6" ht="15" customHeight="1">
      <c r="A7" s="27" t="s">
        <v>334</v>
      </c>
      <c r="B7" s="28" t="s">
        <v>335</v>
      </c>
      <c r="C7" s="27" t="s">
        <v>1</v>
      </c>
      <c r="D7" s="29"/>
      <c r="E7" s="30"/>
      <c r="F7" s="30"/>
    </row>
    <row r="8" spans="1:6" ht="15" customHeight="1">
      <c r="A8" s="27" t="s">
        <v>14</v>
      </c>
      <c r="B8" s="28" t="s">
        <v>336</v>
      </c>
      <c r="C8" s="27" t="s">
        <v>169</v>
      </c>
      <c r="D8" s="29">
        <v>114078.64</v>
      </c>
      <c r="E8" s="38"/>
      <c r="F8" s="16">
        <f aca="true" t="shared" si="0" ref="F8:F71">IF(D8&lt;&gt;0,ROUND(D8*ROUND(E8,2),2),"")</f>
        <v>0</v>
      </c>
    </row>
    <row r="9" spans="1:6" ht="15" customHeight="1">
      <c r="A9" s="27" t="s">
        <v>17</v>
      </c>
      <c r="B9" s="28" t="s">
        <v>337</v>
      </c>
      <c r="C9" s="27" t="s">
        <v>169</v>
      </c>
      <c r="D9" s="29">
        <v>438539.69</v>
      </c>
      <c r="E9" s="38"/>
      <c r="F9" s="16">
        <f t="shared" si="0"/>
        <v>0</v>
      </c>
    </row>
    <row r="10" spans="1:6" ht="15" customHeight="1">
      <c r="A10" s="27" t="s">
        <v>338</v>
      </c>
      <c r="B10" s="28" t="s">
        <v>339</v>
      </c>
      <c r="C10" s="27" t="s">
        <v>1</v>
      </c>
      <c r="D10" s="29"/>
      <c r="E10" s="30"/>
      <c r="F10" s="16">
        <f t="shared" si="0"/>
      </c>
    </row>
    <row r="11" spans="1:6" ht="15" customHeight="1">
      <c r="A11" s="27" t="s">
        <v>14</v>
      </c>
      <c r="B11" s="28" t="s">
        <v>336</v>
      </c>
      <c r="C11" s="27" t="s">
        <v>169</v>
      </c>
      <c r="D11" s="29">
        <v>5449.09</v>
      </c>
      <c r="E11" s="38"/>
      <c r="F11" s="16">
        <f t="shared" si="0"/>
        <v>0</v>
      </c>
    </row>
    <row r="12" spans="1:6" ht="15" customHeight="1">
      <c r="A12" s="27" t="s">
        <v>17</v>
      </c>
      <c r="B12" s="28" t="s">
        <v>337</v>
      </c>
      <c r="C12" s="27" t="s">
        <v>169</v>
      </c>
      <c r="D12" s="29">
        <v>212144.28</v>
      </c>
      <c r="E12" s="38"/>
      <c r="F12" s="16">
        <f t="shared" si="0"/>
        <v>0</v>
      </c>
    </row>
    <row r="13" spans="1:6" ht="15" customHeight="1">
      <c r="A13" s="27" t="s">
        <v>340</v>
      </c>
      <c r="B13" s="28" t="s">
        <v>341</v>
      </c>
      <c r="C13" s="27" t="s">
        <v>1</v>
      </c>
      <c r="D13" s="29"/>
      <c r="E13" s="30"/>
      <c r="F13" s="16">
        <f t="shared" si="0"/>
      </c>
    </row>
    <row r="14" spans="1:6" ht="15" customHeight="1">
      <c r="A14" s="27" t="s">
        <v>14</v>
      </c>
      <c r="B14" s="28" t="s">
        <v>336</v>
      </c>
      <c r="C14" s="27" t="s">
        <v>169</v>
      </c>
      <c r="D14" s="29">
        <v>14996</v>
      </c>
      <c r="E14" s="38"/>
      <c r="F14" s="16">
        <f t="shared" si="0"/>
        <v>0</v>
      </c>
    </row>
    <row r="15" spans="1:6" ht="15" customHeight="1">
      <c r="A15" s="27" t="s">
        <v>17</v>
      </c>
      <c r="B15" s="28" t="s">
        <v>337</v>
      </c>
      <c r="C15" s="27" t="s">
        <v>169</v>
      </c>
      <c r="D15" s="29">
        <v>1623538.92</v>
      </c>
      <c r="E15" s="38"/>
      <c r="F15" s="16">
        <f t="shared" si="0"/>
        <v>0</v>
      </c>
    </row>
    <row r="16" spans="1:6" ht="15" customHeight="1">
      <c r="A16" s="27" t="s">
        <v>342</v>
      </c>
      <c r="B16" s="28" t="s">
        <v>343</v>
      </c>
      <c r="C16" s="27" t="s">
        <v>1</v>
      </c>
      <c r="D16" s="29"/>
      <c r="E16" s="30"/>
      <c r="F16" s="16">
        <f t="shared" si="0"/>
      </c>
    </row>
    <row r="17" spans="1:6" ht="15" customHeight="1">
      <c r="A17" s="27" t="s">
        <v>14</v>
      </c>
      <c r="B17" s="28" t="s">
        <v>336</v>
      </c>
      <c r="C17" s="27" t="s">
        <v>169</v>
      </c>
      <c r="D17" s="29">
        <v>16041</v>
      </c>
      <c r="E17" s="38"/>
      <c r="F17" s="16">
        <f t="shared" si="0"/>
        <v>0</v>
      </c>
    </row>
    <row r="18" spans="1:6" ht="15" customHeight="1">
      <c r="A18" s="27" t="s">
        <v>17</v>
      </c>
      <c r="B18" s="28" t="s">
        <v>337</v>
      </c>
      <c r="C18" s="27" t="s">
        <v>169</v>
      </c>
      <c r="D18" s="29">
        <v>145803.4</v>
      </c>
      <c r="E18" s="38"/>
      <c r="F18" s="16">
        <f t="shared" si="0"/>
        <v>0</v>
      </c>
    </row>
    <row r="19" spans="1:6" ht="15" customHeight="1">
      <c r="A19" s="27" t="s">
        <v>344</v>
      </c>
      <c r="B19" s="28" t="s">
        <v>345</v>
      </c>
      <c r="C19" s="27" t="s">
        <v>1</v>
      </c>
      <c r="D19" s="29"/>
      <c r="E19" s="30"/>
      <c r="F19" s="16">
        <f t="shared" si="0"/>
      </c>
    </row>
    <row r="20" spans="1:6" ht="15" customHeight="1">
      <c r="A20" s="27" t="s">
        <v>346</v>
      </c>
      <c r="B20" s="28" t="s">
        <v>347</v>
      </c>
      <c r="C20" s="27" t="s">
        <v>66</v>
      </c>
      <c r="D20" s="29">
        <v>4381.792</v>
      </c>
      <c r="E20" s="38"/>
      <c r="F20" s="16">
        <f t="shared" si="0"/>
        <v>0</v>
      </c>
    </row>
    <row r="21" spans="1:6" ht="15" customHeight="1">
      <c r="A21" s="27" t="s">
        <v>348</v>
      </c>
      <c r="B21" s="28" t="s">
        <v>349</v>
      </c>
      <c r="C21" s="27" t="s">
        <v>1</v>
      </c>
      <c r="D21" s="29"/>
      <c r="E21" s="30"/>
      <c r="F21" s="16">
        <f t="shared" si="0"/>
      </c>
    </row>
    <row r="22" spans="1:6" ht="15" customHeight="1">
      <c r="A22" s="27" t="s">
        <v>350</v>
      </c>
      <c r="B22" s="28" t="s">
        <v>349</v>
      </c>
      <c r="C22" s="27" t="s">
        <v>1</v>
      </c>
      <c r="D22" s="29"/>
      <c r="E22" s="30"/>
      <c r="F22" s="16">
        <f t="shared" si="0"/>
      </c>
    </row>
    <row r="23" spans="1:6" ht="15" customHeight="1">
      <c r="A23" s="27" t="s">
        <v>14</v>
      </c>
      <c r="B23" s="28" t="s">
        <v>351</v>
      </c>
      <c r="C23" s="27" t="s">
        <v>1</v>
      </c>
      <c r="D23" s="29"/>
      <c r="E23" s="30"/>
      <c r="F23" s="16">
        <f t="shared" si="0"/>
      </c>
    </row>
    <row r="24" spans="1:6" ht="15" customHeight="1">
      <c r="A24" s="27" t="s">
        <v>158</v>
      </c>
      <c r="B24" s="28" t="s">
        <v>352</v>
      </c>
      <c r="C24" s="27" t="s">
        <v>94</v>
      </c>
      <c r="D24" s="29">
        <v>444</v>
      </c>
      <c r="E24" s="38"/>
      <c r="F24" s="16">
        <f t="shared" si="0"/>
        <v>0</v>
      </c>
    </row>
    <row r="25" spans="1:6" ht="15" customHeight="1">
      <c r="A25" s="27" t="s">
        <v>228</v>
      </c>
      <c r="B25" s="28" t="s">
        <v>353</v>
      </c>
      <c r="C25" s="27" t="s">
        <v>94</v>
      </c>
      <c r="D25" s="29">
        <v>1716</v>
      </c>
      <c r="E25" s="38"/>
      <c r="F25" s="16">
        <f t="shared" si="0"/>
        <v>0</v>
      </c>
    </row>
    <row r="26" spans="1:6" ht="15" customHeight="1">
      <c r="A26" s="27" t="s">
        <v>233</v>
      </c>
      <c r="B26" s="28" t="s">
        <v>354</v>
      </c>
      <c r="C26" s="27" t="s">
        <v>94</v>
      </c>
      <c r="D26" s="29">
        <v>1008</v>
      </c>
      <c r="E26" s="38"/>
      <c r="F26" s="16">
        <f t="shared" si="0"/>
        <v>0</v>
      </c>
    </row>
    <row r="27" spans="1:6" ht="15" customHeight="1">
      <c r="A27" s="27" t="s">
        <v>355</v>
      </c>
      <c r="B27" s="28" t="s">
        <v>356</v>
      </c>
      <c r="C27" s="27" t="s">
        <v>1</v>
      </c>
      <c r="D27" s="29"/>
      <c r="E27" s="30"/>
      <c r="F27" s="16">
        <f t="shared" si="0"/>
      </c>
    </row>
    <row r="28" spans="1:6" ht="24" customHeight="1">
      <c r="A28" s="27" t="s">
        <v>357</v>
      </c>
      <c r="B28" s="28" t="s">
        <v>358</v>
      </c>
      <c r="C28" s="27" t="s">
        <v>1</v>
      </c>
      <c r="D28" s="29"/>
      <c r="E28" s="30"/>
      <c r="F28" s="16">
        <f t="shared" si="0"/>
      </c>
    </row>
    <row r="29" spans="1:6" ht="15" customHeight="1">
      <c r="A29" s="27" t="s">
        <v>17</v>
      </c>
      <c r="B29" s="28" t="s">
        <v>359</v>
      </c>
      <c r="C29" s="27" t="s">
        <v>1</v>
      </c>
      <c r="D29" s="29"/>
      <c r="E29" s="30"/>
      <c r="F29" s="16">
        <f t="shared" si="0"/>
      </c>
    </row>
    <row r="30" spans="1:6" ht="15" customHeight="1">
      <c r="A30" s="27" t="s">
        <v>173</v>
      </c>
      <c r="B30" s="28" t="s">
        <v>167</v>
      </c>
      <c r="C30" s="27" t="s">
        <v>66</v>
      </c>
      <c r="D30" s="29">
        <v>192.41</v>
      </c>
      <c r="E30" s="38"/>
      <c r="F30" s="16">
        <f t="shared" si="0"/>
        <v>0</v>
      </c>
    </row>
    <row r="31" spans="1:6" ht="15" customHeight="1">
      <c r="A31" s="27" t="s">
        <v>185</v>
      </c>
      <c r="B31" s="28" t="s">
        <v>360</v>
      </c>
      <c r="C31" s="27" t="s">
        <v>66</v>
      </c>
      <c r="D31" s="29">
        <v>1404.4</v>
      </c>
      <c r="E31" s="38"/>
      <c r="F31" s="16">
        <f t="shared" si="0"/>
        <v>0</v>
      </c>
    </row>
    <row r="32" spans="1:6" ht="15" customHeight="1">
      <c r="A32" s="27" t="s">
        <v>187</v>
      </c>
      <c r="B32" s="28" t="s">
        <v>361</v>
      </c>
      <c r="C32" s="27" t="s">
        <v>66</v>
      </c>
      <c r="D32" s="29">
        <v>64.7</v>
      </c>
      <c r="E32" s="38"/>
      <c r="F32" s="16">
        <f t="shared" si="0"/>
        <v>0</v>
      </c>
    </row>
    <row r="33" spans="1:6" ht="15" customHeight="1">
      <c r="A33" s="27" t="s">
        <v>362</v>
      </c>
      <c r="B33" s="28" t="s">
        <v>363</v>
      </c>
      <c r="C33" s="27" t="s">
        <v>1</v>
      </c>
      <c r="D33" s="29"/>
      <c r="E33" s="30"/>
      <c r="F33" s="16">
        <f t="shared" si="0"/>
      </c>
    </row>
    <row r="34" spans="1:6" ht="15" customHeight="1">
      <c r="A34" s="27" t="s">
        <v>14</v>
      </c>
      <c r="B34" s="28" t="s">
        <v>364</v>
      </c>
      <c r="C34" s="27" t="s">
        <v>1</v>
      </c>
      <c r="D34" s="29"/>
      <c r="E34" s="30"/>
      <c r="F34" s="16">
        <f t="shared" si="0"/>
      </c>
    </row>
    <row r="35" spans="1:6" ht="15" customHeight="1">
      <c r="A35" s="27" t="s">
        <v>158</v>
      </c>
      <c r="B35" s="28" t="s">
        <v>365</v>
      </c>
      <c r="C35" s="27" t="s">
        <v>1</v>
      </c>
      <c r="D35" s="29"/>
      <c r="E35" s="30"/>
      <c r="F35" s="16">
        <f t="shared" si="0"/>
      </c>
    </row>
    <row r="36" spans="1:6" ht="15" customHeight="1">
      <c r="A36" s="27" t="s">
        <v>366</v>
      </c>
      <c r="B36" s="28" t="s">
        <v>367</v>
      </c>
      <c r="C36" s="27" t="s">
        <v>66</v>
      </c>
      <c r="D36" s="29">
        <v>95.42</v>
      </c>
      <c r="E36" s="38"/>
      <c r="F36" s="16">
        <f t="shared" si="0"/>
        <v>0</v>
      </c>
    </row>
    <row r="37" spans="1:6" ht="15" customHeight="1">
      <c r="A37" s="27" t="s">
        <v>17</v>
      </c>
      <c r="B37" s="28" t="s">
        <v>368</v>
      </c>
      <c r="C37" s="27" t="s">
        <v>1</v>
      </c>
      <c r="D37" s="29"/>
      <c r="E37" s="30"/>
      <c r="F37" s="16">
        <f t="shared" si="0"/>
      </c>
    </row>
    <row r="38" spans="1:6" ht="15" customHeight="1">
      <c r="A38" s="27" t="s">
        <v>173</v>
      </c>
      <c r="B38" s="28" t="s">
        <v>369</v>
      </c>
      <c r="C38" s="27" t="s">
        <v>1</v>
      </c>
      <c r="D38" s="29"/>
      <c r="E38" s="30"/>
      <c r="F38" s="16">
        <f t="shared" si="0"/>
      </c>
    </row>
    <row r="39" spans="1:6" ht="15" customHeight="1">
      <c r="A39" s="27" t="s">
        <v>370</v>
      </c>
      <c r="B39" s="28" t="s">
        <v>367</v>
      </c>
      <c r="C39" s="27" t="s">
        <v>66</v>
      </c>
      <c r="D39" s="29">
        <v>334.44</v>
      </c>
      <c r="E39" s="38"/>
      <c r="F39" s="16">
        <f t="shared" si="0"/>
        <v>0</v>
      </c>
    </row>
    <row r="40" spans="1:6" ht="15" customHeight="1">
      <c r="A40" s="27" t="s">
        <v>62</v>
      </c>
      <c r="B40" s="28" t="s">
        <v>371</v>
      </c>
      <c r="C40" s="27" t="s">
        <v>1</v>
      </c>
      <c r="D40" s="29"/>
      <c r="E40" s="30"/>
      <c r="F40" s="16">
        <f t="shared" si="0"/>
      </c>
    </row>
    <row r="41" spans="1:6" ht="15" customHeight="1">
      <c r="A41" s="27" t="s">
        <v>164</v>
      </c>
      <c r="B41" s="28" t="s">
        <v>367</v>
      </c>
      <c r="C41" s="27" t="s">
        <v>66</v>
      </c>
      <c r="D41" s="29">
        <v>376.82</v>
      </c>
      <c r="E41" s="38"/>
      <c r="F41" s="16">
        <f t="shared" si="0"/>
        <v>0</v>
      </c>
    </row>
    <row r="42" spans="1:6" ht="15" customHeight="1">
      <c r="A42" s="27" t="s">
        <v>64</v>
      </c>
      <c r="B42" s="28" t="s">
        <v>372</v>
      </c>
      <c r="C42" s="27" t="s">
        <v>1</v>
      </c>
      <c r="D42" s="29"/>
      <c r="E42" s="30"/>
      <c r="F42" s="16">
        <f t="shared" si="0"/>
      </c>
    </row>
    <row r="43" spans="1:6" ht="15" customHeight="1">
      <c r="A43" s="27" t="s">
        <v>176</v>
      </c>
      <c r="B43" s="28" t="s">
        <v>367</v>
      </c>
      <c r="C43" s="27" t="s">
        <v>66</v>
      </c>
      <c r="D43" s="29">
        <v>310.12</v>
      </c>
      <c r="E43" s="38"/>
      <c r="F43" s="16">
        <f t="shared" si="0"/>
        <v>0</v>
      </c>
    </row>
    <row r="44" spans="1:6" ht="15" customHeight="1">
      <c r="A44" s="27" t="s">
        <v>71</v>
      </c>
      <c r="B44" s="28" t="s">
        <v>373</v>
      </c>
      <c r="C44" s="27" t="s">
        <v>1</v>
      </c>
      <c r="D44" s="29"/>
      <c r="E44" s="30"/>
      <c r="F44" s="16">
        <f t="shared" si="0"/>
      </c>
    </row>
    <row r="45" spans="1:6" ht="15" customHeight="1">
      <c r="A45" s="27" t="s">
        <v>73</v>
      </c>
      <c r="B45" s="28" t="s">
        <v>367</v>
      </c>
      <c r="C45" s="27" t="s">
        <v>66</v>
      </c>
      <c r="D45" s="29">
        <v>64.6</v>
      </c>
      <c r="E45" s="38"/>
      <c r="F45" s="16">
        <f t="shared" si="0"/>
        <v>0</v>
      </c>
    </row>
    <row r="46" spans="1:6" ht="15" customHeight="1">
      <c r="A46" s="27" t="s">
        <v>374</v>
      </c>
      <c r="B46" s="28" t="s">
        <v>375</v>
      </c>
      <c r="C46" s="27" t="s">
        <v>1</v>
      </c>
      <c r="D46" s="29"/>
      <c r="E46" s="30"/>
      <c r="F46" s="16">
        <f t="shared" si="0"/>
      </c>
    </row>
    <row r="47" spans="1:6" ht="15" customHeight="1">
      <c r="A47" s="27" t="s">
        <v>14</v>
      </c>
      <c r="B47" s="28" t="s">
        <v>376</v>
      </c>
      <c r="C47" s="27" t="s">
        <v>1</v>
      </c>
      <c r="D47" s="29"/>
      <c r="E47" s="30"/>
      <c r="F47" s="16">
        <f t="shared" si="0"/>
      </c>
    </row>
    <row r="48" spans="1:6" ht="15" customHeight="1">
      <c r="A48" s="27" t="s">
        <v>158</v>
      </c>
      <c r="B48" s="28" t="s">
        <v>377</v>
      </c>
      <c r="C48" s="27" t="s">
        <v>66</v>
      </c>
      <c r="D48" s="29">
        <v>130.2</v>
      </c>
      <c r="E48" s="38"/>
      <c r="F48" s="16">
        <f t="shared" si="0"/>
        <v>0</v>
      </c>
    </row>
    <row r="49" spans="1:6" ht="15" customHeight="1">
      <c r="A49" s="27" t="s">
        <v>378</v>
      </c>
      <c r="B49" s="28" t="s">
        <v>379</v>
      </c>
      <c r="C49" s="27" t="s">
        <v>1</v>
      </c>
      <c r="D49" s="29"/>
      <c r="E49" s="30"/>
      <c r="F49" s="16">
        <f t="shared" si="0"/>
      </c>
    </row>
    <row r="50" spans="1:6" ht="15" customHeight="1">
      <c r="A50" s="27" t="s">
        <v>17</v>
      </c>
      <c r="B50" s="28" t="s">
        <v>380</v>
      </c>
      <c r="C50" s="27" t="s">
        <v>1</v>
      </c>
      <c r="D50" s="29"/>
      <c r="E50" s="30"/>
      <c r="F50" s="16">
        <f t="shared" si="0"/>
      </c>
    </row>
    <row r="51" spans="1:6" ht="15" customHeight="1">
      <c r="A51" s="27" t="s">
        <v>173</v>
      </c>
      <c r="B51" s="28" t="s">
        <v>367</v>
      </c>
      <c r="C51" s="27" t="s">
        <v>66</v>
      </c>
      <c r="D51" s="29">
        <v>601.177</v>
      </c>
      <c r="E51" s="38"/>
      <c r="F51" s="16">
        <f t="shared" si="0"/>
        <v>0</v>
      </c>
    </row>
    <row r="52" spans="1:6" ht="15" customHeight="1">
      <c r="A52" s="27" t="s">
        <v>64</v>
      </c>
      <c r="B52" s="28" t="s">
        <v>381</v>
      </c>
      <c r="C52" s="27" t="s">
        <v>1</v>
      </c>
      <c r="D52" s="29"/>
      <c r="E52" s="30"/>
      <c r="F52" s="16">
        <f t="shared" si="0"/>
      </c>
    </row>
    <row r="53" spans="1:6" ht="15" customHeight="1">
      <c r="A53" s="27" t="s">
        <v>176</v>
      </c>
      <c r="B53" s="28" t="s">
        <v>167</v>
      </c>
      <c r="C53" s="27" t="s">
        <v>66</v>
      </c>
      <c r="D53" s="29">
        <v>265.2</v>
      </c>
      <c r="E53" s="38"/>
      <c r="F53" s="16">
        <f t="shared" si="0"/>
        <v>0</v>
      </c>
    </row>
    <row r="54" spans="1:6" ht="15" customHeight="1">
      <c r="A54" s="27" t="s">
        <v>196</v>
      </c>
      <c r="B54" s="28" t="s">
        <v>361</v>
      </c>
      <c r="C54" s="27" t="s">
        <v>66</v>
      </c>
      <c r="D54" s="29">
        <v>112.66</v>
      </c>
      <c r="E54" s="38"/>
      <c r="F54" s="16">
        <f t="shared" si="0"/>
        <v>0</v>
      </c>
    </row>
    <row r="55" spans="1:6" ht="15" customHeight="1">
      <c r="A55" s="27" t="s">
        <v>71</v>
      </c>
      <c r="B55" s="28" t="s">
        <v>382</v>
      </c>
      <c r="C55" s="27" t="s">
        <v>1</v>
      </c>
      <c r="D55" s="29"/>
      <c r="E55" s="30"/>
      <c r="F55" s="16">
        <f t="shared" si="0"/>
      </c>
    </row>
    <row r="56" spans="1:6" ht="15" customHeight="1">
      <c r="A56" s="27" t="s">
        <v>73</v>
      </c>
      <c r="B56" s="28" t="s">
        <v>367</v>
      </c>
      <c r="C56" s="27" t="s">
        <v>66</v>
      </c>
      <c r="D56" s="29">
        <v>10.52</v>
      </c>
      <c r="E56" s="38"/>
      <c r="F56" s="16">
        <f t="shared" si="0"/>
        <v>0</v>
      </c>
    </row>
    <row r="57" spans="1:6" ht="15" customHeight="1">
      <c r="A57" s="27" t="s">
        <v>88</v>
      </c>
      <c r="B57" s="28" t="s">
        <v>383</v>
      </c>
      <c r="C57" s="27" t="s">
        <v>1</v>
      </c>
      <c r="D57" s="29"/>
      <c r="E57" s="30"/>
      <c r="F57" s="16">
        <f t="shared" si="0"/>
      </c>
    </row>
    <row r="58" spans="1:6" ht="15" customHeight="1">
      <c r="A58" s="27" t="s">
        <v>384</v>
      </c>
      <c r="B58" s="28" t="s">
        <v>367</v>
      </c>
      <c r="C58" s="27" t="s">
        <v>66</v>
      </c>
      <c r="D58" s="29">
        <v>3.8</v>
      </c>
      <c r="E58" s="38"/>
      <c r="F58" s="16">
        <f t="shared" si="0"/>
        <v>0</v>
      </c>
    </row>
    <row r="59" spans="1:6" ht="15" customHeight="1">
      <c r="A59" s="27" t="s">
        <v>385</v>
      </c>
      <c r="B59" s="28" t="s">
        <v>377</v>
      </c>
      <c r="C59" s="27" t="s">
        <v>66</v>
      </c>
      <c r="D59" s="29">
        <v>6.066</v>
      </c>
      <c r="E59" s="38"/>
      <c r="F59" s="16">
        <f t="shared" si="0"/>
        <v>0</v>
      </c>
    </row>
    <row r="60" spans="1:6" ht="15" customHeight="1">
      <c r="A60" s="27" t="s">
        <v>90</v>
      </c>
      <c r="B60" s="28" t="s">
        <v>386</v>
      </c>
      <c r="C60" s="27" t="s">
        <v>1</v>
      </c>
      <c r="D60" s="29"/>
      <c r="E60" s="30"/>
      <c r="F60" s="16">
        <f t="shared" si="0"/>
      </c>
    </row>
    <row r="61" spans="1:6" ht="15" customHeight="1">
      <c r="A61" s="27" t="s">
        <v>387</v>
      </c>
      <c r="B61" s="28" t="s">
        <v>167</v>
      </c>
      <c r="C61" s="27" t="s">
        <v>66</v>
      </c>
      <c r="D61" s="29">
        <v>45.4</v>
      </c>
      <c r="E61" s="38"/>
      <c r="F61" s="16">
        <f t="shared" si="0"/>
        <v>0</v>
      </c>
    </row>
    <row r="62" spans="1:6" ht="15" customHeight="1">
      <c r="A62" s="27" t="s">
        <v>92</v>
      </c>
      <c r="B62" s="28" t="s">
        <v>388</v>
      </c>
      <c r="C62" s="27" t="s">
        <v>1</v>
      </c>
      <c r="D62" s="29"/>
      <c r="E62" s="30"/>
      <c r="F62" s="16">
        <f t="shared" si="0"/>
      </c>
    </row>
    <row r="63" spans="1:6" ht="15" customHeight="1">
      <c r="A63" s="27" t="s">
        <v>113</v>
      </c>
      <c r="B63" s="28" t="s">
        <v>389</v>
      </c>
      <c r="C63" s="27" t="s">
        <v>66</v>
      </c>
      <c r="D63" s="29">
        <v>9.1</v>
      </c>
      <c r="E63" s="38"/>
      <c r="F63" s="16">
        <f t="shared" si="0"/>
        <v>0</v>
      </c>
    </row>
    <row r="64" spans="1:6" ht="15" customHeight="1">
      <c r="A64" s="27" t="s">
        <v>390</v>
      </c>
      <c r="B64" s="28" t="s">
        <v>391</v>
      </c>
      <c r="C64" s="27" t="s">
        <v>1</v>
      </c>
      <c r="D64" s="29"/>
      <c r="E64" s="30"/>
      <c r="F64" s="16">
        <f t="shared" si="0"/>
      </c>
    </row>
    <row r="65" spans="1:6" ht="15" customHeight="1">
      <c r="A65" s="27" t="s">
        <v>14</v>
      </c>
      <c r="B65" s="28" t="s">
        <v>386</v>
      </c>
      <c r="C65" s="27" t="s">
        <v>1</v>
      </c>
      <c r="D65" s="29"/>
      <c r="E65" s="30"/>
      <c r="F65" s="16">
        <f t="shared" si="0"/>
      </c>
    </row>
    <row r="66" spans="1:6" ht="15" customHeight="1">
      <c r="A66" s="27" t="s">
        <v>158</v>
      </c>
      <c r="B66" s="28" t="s">
        <v>392</v>
      </c>
      <c r="C66" s="27" t="s">
        <v>66</v>
      </c>
      <c r="D66" s="29">
        <v>39.6</v>
      </c>
      <c r="E66" s="38"/>
      <c r="F66" s="16">
        <f t="shared" si="0"/>
        <v>0</v>
      </c>
    </row>
    <row r="67" spans="1:6" ht="15" customHeight="1">
      <c r="A67" s="27" t="s">
        <v>88</v>
      </c>
      <c r="B67" s="28" t="s">
        <v>393</v>
      </c>
      <c r="C67" s="27" t="s">
        <v>1</v>
      </c>
      <c r="D67" s="29"/>
      <c r="E67" s="30"/>
      <c r="F67" s="16">
        <f t="shared" si="0"/>
      </c>
    </row>
    <row r="68" spans="1:6" ht="15" customHeight="1">
      <c r="A68" s="27" t="s">
        <v>384</v>
      </c>
      <c r="B68" s="28" t="s">
        <v>394</v>
      </c>
      <c r="C68" s="27" t="s">
        <v>66</v>
      </c>
      <c r="D68" s="29">
        <v>42.313</v>
      </c>
      <c r="E68" s="38"/>
      <c r="F68" s="16">
        <f t="shared" si="0"/>
        <v>0</v>
      </c>
    </row>
    <row r="69" spans="1:6" ht="15" customHeight="1">
      <c r="A69" s="27" t="s">
        <v>90</v>
      </c>
      <c r="B69" s="28" t="s">
        <v>395</v>
      </c>
      <c r="C69" s="27" t="s">
        <v>1</v>
      </c>
      <c r="D69" s="29"/>
      <c r="E69" s="30"/>
      <c r="F69" s="16">
        <f t="shared" si="0"/>
      </c>
    </row>
    <row r="70" spans="1:6" ht="15" customHeight="1">
      <c r="A70" s="27" t="s">
        <v>396</v>
      </c>
      <c r="B70" s="28" t="s">
        <v>165</v>
      </c>
      <c r="C70" s="27" t="s">
        <v>66</v>
      </c>
      <c r="D70" s="29">
        <v>421.1</v>
      </c>
      <c r="E70" s="38"/>
      <c r="F70" s="16">
        <f t="shared" si="0"/>
        <v>0</v>
      </c>
    </row>
    <row r="71" spans="1:6" ht="15" customHeight="1">
      <c r="A71" s="27" t="s">
        <v>397</v>
      </c>
      <c r="B71" s="28" t="s">
        <v>398</v>
      </c>
      <c r="C71" s="27" t="s">
        <v>1</v>
      </c>
      <c r="D71" s="29"/>
      <c r="E71" s="30"/>
      <c r="F71" s="16">
        <f t="shared" si="0"/>
      </c>
    </row>
    <row r="72" spans="1:6" ht="15" customHeight="1">
      <c r="A72" s="27" t="s">
        <v>399</v>
      </c>
      <c r="B72" s="28" t="s">
        <v>400</v>
      </c>
      <c r="C72" s="27" t="s">
        <v>1</v>
      </c>
      <c r="D72" s="29"/>
      <c r="E72" s="30"/>
      <c r="F72" s="16">
        <f aca="true" t="shared" si="1" ref="F72:F135">IF(D72&lt;&gt;0,ROUND(D72*ROUND(E72,2),2),"")</f>
      </c>
    </row>
    <row r="73" spans="1:6" ht="15" customHeight="1">
      <c r="A73" s="27" t="s">
        <v>14</v>
      </c>
      <c r="B73" s="28" t="s">
        <v>401</v>
      </c>
      <c r="C73" s="27" t="s">
        <v>169</v>
      </c>
      <c r="D73" s="29">
        <v>245743</v>
      </c>
      <c r="E73" s="38"/>
      <c r="F73" s="16">
        <f t="shared" si="1"/>
        <v>0</v>
      </c>
    </row>
    <row r="74" spans="1:6" ht="15" customHeight="1">
      <c r="A74" s="27" t="s">
        <v>402</v>
      </c>
      <c r="B74" s="28" t="s">
        <v>403</v>
      </c>
      <c r="C74" s="27" t="s">
        <v>1</v>
      </c>
      <c r="D74" s="29"/>
      <c r="E74" s="30"/>
      <c r="F74" s="16">
        <f t="shared" si="1"/>
      </c>
    </row>
    <row r="75" spans="1:6" ht="15" customHeight="1">
      <c r="A75" s="27" t="s">
        <v>88</v>
      </c>
      <c r="B75" s="28" t="s">
        <v>404</v>
      </c>
      <c r="C75" s="27" t="s">
        <v>1</v>
      </c>
      <c r="D75" s="29"/>
      <c r="E75" s="30"/>
      <c r="F75" s="16">
        <f t="shared" si="1"/>
      </c>
    </row>
    <row r="76" spans="1:6" ht="15" customHeight="1">
      <c r="A76" s="27" t="s">
        <v>384</v>
      </c>
      <c r="B76" s="28" t="s">
        <v>377</v>
      </c>
      <c r="C76" s="27" t="s">
        <v>66</v>
      </c>
      <c r="D76" s="29">
        <v>3167.4</v>
      </c>
      <c r="E76" s="38"/>
      <c r="F76" s="16">
        <f t="shared" si="1"/>
        <v>0</v>
      </c>
    </row>
    <row r="77" spans="1:6" ht="15" customHeight="1">
      <c r="A77" s="27" t="s">
        <v>385</v>
      </c>
      <c r="B77" s="28" t="s">
        <v>405</v>
      </c>
      <c r="C77" s="27" t="s">
        <v>66</v>
      </c>
      <c r="D77" s="29">
        <v>2457.9</v>
      </c>
      <c r="E77" s="38"/>
      <c r="F77" s="16">
        <f t="shared" si="1"/>
        <v>0</v>
      </c>
    </row>
    <row r="78" spans="1:6" ht="15" customHeight="1">
      <c r="A78" s="27" t="s">
        <v>406</v>
      </c>
      <c r="B78" s="28" t="s">
        <v>407</v>
      </c>
      <c r="C78" s="27" t="s">
        <v>1</v>
      </c>
      <c r="D78" s="29"/>
      <c r="E78" s="30"/>
      <c r="F78" s="16">
        <f t="shared" si="1"/>
      </c>
    </row>
    <row r="79" spans="1:6" ht="15" customHeight="1">
      <c r="A79" s="27" t="s">
        <v>71</v>
      </c>
      <c r="B79" s="28" t="s">
        <v>404</v>
      </c>
      <c r="C79" s="27" t="s">
        <v>1</v>
      </c>
      <c r="D79" s="29"/>
      <c r="E79" s="30"/>
      <c r="F79" s="16">
        <f t="shared" si="1"/>
      </c>
    </row>
    <row r="80" spans="1:6" ht="15" customHeight="1">
      <c r="A80" s="27" t="s">
        <v>73</v>
      </c>
      <c r="B80" s="28" t="s">
        <v>377</v>
      </c>
      <c r="C80" s="27" t="s">
        <v>66</v>
      </c>
      <c r="D80" s="29">
        <v>735.17</v>
      </c>
      <c r="E80" s="38"/>
      <c r="F80" s="16">
        <f t="shared" si="1"/>
        <v>0</v>
      </c>
    </row>
    <row r="81" spans="1:6" ht="15" customHeight="1">
      <c r="A81" s="27" t="s">
        <v>408</v>
      </c>
      <c r="B81" s="28" t="s">
        <v>409</v>
      </c>
      <c r="C81" s="27" t="s">
        <v>1</v>
      </c>
      <c r="D81" s="29"/>
      <c r="E81" s="30"/>
      <c r="F81" s="16">
        <f t="shared" si="1"/>
      </c>
    </row>
    <row r="82" spans="1:6" ht="15" customHeight="1">
      <c r="A82" s="27" t="s">
        <v>410</v>
      </c>
      <c r="B82" s="28" t="s">
        <v>157</v>
      </c>
      <c r="C82" s="27" t="s">
        <v>1</v>
      </c>
      <c r="D82" s="29"/>
      <c r="E82" s="30"/>
      <c r="F82" s="16">
        <f t="shared" si="1"/>
      </c>
    </row>
    <row r="83" spans="1:6" ht="15" customHeight="1">
      <c r="A83" s="27" t="s">
        <v>14</v>
      </c>
      <c r="B83" s="28" t="s">
        <v>159</v>
      </c>
      <c r="C83" s="27" t="s">
        <v>1</v>
      </c>
      <c r="D83" s="29"/>
      <c r="E83" s="30"/>
      <c r="F83" s="16">
        <f t="shared" si="1"/>
      </c>
    </row>
    <row r="84" spans="1:6" ht="15" customHeight="1">
      <c r="A84" s="27" t="s">
        <v>158</v>
      </c>
      <c r="B84" s="28" t="s">
        <v>411</v>
      </c>
      <c r="C84" s="27" t="s">
        <v>66</v>
      </c>
      <c r="D84" s="29">
        <v>152.536</v>
      </c>
      <c r="E84" s="38"/>
      <c r="F84" s="16">
        <f t="shared" si="1"/>
        <v>0</v>
      </c>
    </row>
    <row r="85" spans="1:6" ht="15" customHeight="1">
      <c r="A85" s="27" t="s">
        <v>228</v>
      </c>
      <c r="B85" s="28" t="s">
        <v>182</v>
      </c>
      <c r="C85" s="27" t="s">
        <v>66</v>
      </c>
      <c r="D85" s="29">
        <v>276.6</v>
      </c>
      <c r="E85" s="38"/>
      <c r="F85" s="16">
        <f t="shared" si="1"/>
        <v>0</v>
      </c>
    </row>
    <row r="86" spans="1:6" ht="15" customHeight="1">
      <c r="A86" s="27" t="s">
        <v>412</v>
      </c>
      <c r="B86" s="28" t="s">
        <v>413</v>
      </c>
      <c r="C86" s="27" t="s">
        <v>1</v>
      </c>
      <c r="D86" s="29"/>
      <c r="E86" s="30"/>
      <c r="F86" s="16">
        <f t="shared" si="1"/>
      </c>
    </row>
    <row r="87" spans="1:6" ht="15" customHeight="1">
      <c r="A87" s="27" t="s">
        <v>414</v>
      </c>
      <c r="B87" s="28" t="s">
        <v>415</v>
      </c>
      <c r="C87" s="27" t="s">
        <v>1</v>
      </c>
      <c r="D87" s="29"/>
      <c r="E87" s="30"/>
      <c r="F87" s="16">
        <f t="shared" si="1"/>
      </c>
    </row>
    <row r="88" spans="1:6" ht="15" customHeight="1">
      <c r="A88" s="27" t="s">
        <v>14</v>
      </c>
      <c r="B88" s="28" t="s">
        <v>416</v>
      </c>
      <c r="C88" s="27" t="s">
        <v>1</v>
      </c>
      <c r="D88" s="29"/>
      <c r="E88" s="30"/>
      <c r="F88" s="16">
        <f t="shared" si="1"/>
      </c>
    </row>
    <row r="89" spans="1:6" ht="15" customHeight="1">
      <c r="A89" s="27" t="s">
        <v>158</v>
      </c>
      <c r="B89" s="28" t="s">
        <v>417</v>
      </c>
      <c r="C89" s="27" t="s">
        <v>66</v>
      </c>
      <c r="D89" s="29">
        <v>709.34</v>
      </c>
      <c r="E89" s="38"/>
      <c r="F89" s="16">
        <f t="shared" si="1"/>
        <v>0</v>
      </c>
    </row>
    <row r="90" spans="1:6" ht="15" customHeight="1">
      <c r="A90" s="27" t="s">
        <v>418</v>
      </c>
      <c r="B90" s="28" t="s">
        <v>419</v>
      </c>
      <c r="C90" s="27" t="s">
        <v>1</v>
      </c>
      <c r="D90" s="29"/>
      <c r="E90" s="30"/>
      <c r="F90" s="16">
        <f t="shared" si="1"/>
      </c>
    </row>
    <row r="91" spans="1:6" ht="15" customHeight="1">
      <c r="A91" s="27" t="s">
        <v>17</v>
      </c>
      <c r="B91" s="28" t="s">
        <v>420</v>
      </c>
      <c r="C91" s="27" t="s">
        <v>26</v>
      </c>
      <c r="D91" s="29">
        <v>7205.8</v>
      </c>
      <c r="E91" s="38"/>
      <c r="F91" s="16">
        <f t="shared" si="1"/>
        <v>0</v>
      </c>
    </row>
    <row r="92" spans="1:6" ht="15" customHeight="1">
      <c r="A92" s="27" t="s">
        <v>62</v>
      </c>
      <c r="B92" s="28" t="s">
        <v>249</v>
      </c>
      <c r="C92" s="27" t="s">
        <v>1</v>
      </c>
      <c r="D92" s="29"/>
      <c r="E92" s="30"/>
      <c r="F92" s="16">
        <f t="shared" si="1"/>
      </c>
    </row>
    <row r="93" spans="1:6" ht="15" customHeight="1">
      <c r="A93" s="27" t="s">
        <v>164</v>
      </c>
      <c r="B93" s="28" t="s">
        <v>421</v>
      </c>
      <c r="C93" s="27" t="s">
        <v>26</v>
      </c>
      <c r="D93" s="29">
        <v>7093.4</v>
      </c>
      <c r="E93" s="38"/>
      <c r="F93" s="16">
        <f t="shared" si="1"/>
        <v>0</v>
      </c>
    </row>
    <row r="94" spans="1:6" ht="15" customHeight="1">
      <c r="A94" s="27" t="s">
        <v>64</v>
      </c>
      <c r="B94" s="28" t="s">
        <v>266</v>
      </c>
      <c r="C94" s="27" t="s">
        <v>1</v>
      </c>
      <c r="D94" s="29"/>
      <c r="E94" s="30"/>
      <c r="F94" s="16">
        <f t="shared" si="1"/>
      </c>
    </row>
    <row r="95" spans="1:6" ht="15" customHeight="1">
      <c r="A95" s="27" t="s">
        <v>176</v>
      </c>
      <c r="B95" s="28" t="s">
        <v>422</v>
      </c>
      <c r="C95" s="27" t="s">
        <v>26</v>
      </c>
      <c r="D95" s="29">
        <v>7205.8</v>
      </c>
      <c r="E95" s="38"/>
      <c r="F95" s="16">
        <f t="shared" si="1"/>
        <v>0</v>
      </c>
    </row>
    <row r="96" spans="1:6" ht="15" customHeight="1">
      <c r="A96" s="27" t="s">
        <v>71</v>
      </c>
      <c r="B96" s="28" t="s">
        <v>423</v>
      </c>
      <c r="C96" s="27" t="s">
        <v>1</v>
      </c>
      <c r="D96" s="29"/>
      <c r="E96" s="30"/>
      <c r="F96" s="16">
        <f t="shared" si="1"/>
      </c>
    </row>
    <row r="97" spans="1:6" ht="15" customHeight="1">
      <c r="A97" s="27" t="s">
        <v>73</v>
      </c>
      <c r="B97" s="28" t="s">
        <v>377</v>
      </c>
      <c r="C97" s="27" t="s">
        <v>66</v>
      </c>
      <c r="D97" s="29">
        <v>673.4</v>
      </c>
      <c r="E97" s="38"/>
      <c r="F97" s="16">
        <f t="shared" si="1"/>
        <v>0</v>
      </c>
    </row>
    <row r="98" spans="1:6" ht="15" customHeight="1">
      <c r="A98" s="27" t="s">
        <v>424</v>
      </c>
      <c r="B98" s="28" t="s">
        <v>425</v>
      </c>
      <c r="C98" s="27" t="s">
        <v>1</v>
      </c>
      <c r="D98" s="29"/>
      <c r="E98" s="30"/>
      <c r="F98" s="16">
        <f t="shared" si="1"/>
      </c>
    </row>
    <row r="99" spans="1:6" ht="15" customHeight="1">
      <c r="A99" s="27" t="s">
        <v>14</v>
      </c>
      <c r="B99" s="28" t="s">
        <v>426</v>
      </c>
      <c r="C99" s="27" t="s">
        <v>1</v>
      </c>
      <c r="D99" s="29"/>
      <c r="E99" s="30"/>
      <c r="F99" s="16">
        <f t="shared" si="1"/>
      </c>
    </row>
    <row r="100" spans="1:6" ht="15" customHeight="1">
      <c r="A100" s="27" t="s">
        <v>234</v>
      </c>
      <c r="B100" s="28" t="s">
        <v>427</v>
      </c>
      <c r="C100" s="27" t="s">
        <v>1</v>
      </c>
      <c r="D100" s="29"/>
      <c r="E100" s="30"/>
      <c r="F100" s="16">
        <f t="shared" si="1"/>
      </c>
    </row>
    <row r="101" spans="1:6" ht="15" customHeight="1">
      <c r="A101" s="27" t="s">
        <v>428</v>
      </c>
      <c r="B101" s="28" t="s">
        <v>429</v>
      </c>
      <c r="C101" s="27" t="s">
        <v>94</v>
      </c>
      <c r="D101" s="29">
        <v>236.9</v>
      </c>
      <c r="E101" s="38"/>
      <c r="F101" s="16">
        <f t="shared" si="1"/>
        <v>0</v>
      </c>
    </row>
    <row r="102" spans="1:6" ht="15" customHeight="1">
      <c r="A102" s="27" t="s">
        <v>430</v>
      </c>
      <c r="B102" s="28" t="s">
        <v>431</v>
      </c>
      <c r="C102" s="27" t="s">
        <v>94</v>
      </c>
      <c r="D102" s="29">
        <v>910.8</v>
      </c>
      <c r="E102" s="38"/>
      <c r="F102" s="16">
        <f t="shared" si="1"/>
        <v>0</v>
      </c>
    </row>
    <row r="103" spans="1:6" ht="15" customHeight="1">
      <c r="A103" s="27" t="s">
        <v>17</v>
      </c>
      <c r="B103" s="28" t="s">
        <v>432</v>
      </c>
      <c r="C103" s="27" t="s">
        <v>66</v>
      </c>
      <c r="D103" s="29">
        <v>2.39</v>
      </c>
      <c r="E103" s="38"/>
      <c r="F103" s="16">
        <f t="shared" si="1"/>
        <v>0</v>
      </c>
    </row>
    <row r="104" spans="1:6" ht="15" customHeight="1">
      <c r="A104" s="27" t="s">
        <v>62</v>
      </c>
      <c r="B104" s="28" t="s">
        <v>433</v>
      </c>
      <c r="C104" s="27" t="s">
        <v>26</v>
      </c>
      <c r="D104" s="29">
        <v>79.8</v>
      </c>
      <c r="E104" s="38"/>
      <c r="F104" s="16">
        <f t="shared" si="1"/>
        <v>0</v>
      </c>
    </row>
    <row r="105" spans="1:6" ht="15" customHeight="1">
      <c r="A105" s="27" t="s">
        <v>434</v>
      </c>
      <c r="B105" s="28" t="s">
        <v>435</v>
      </c>
      <c r="C105" s="27" t="s">
        <v>1</v>
      </c>
      <c r="D105" s="29"/>
      <c r="E105" s="30"/>
      <c r="F105" s="16">
        <f t="shared" si="1"/>
      </c>
    </row>
    <row r="106" spans="1:6" ht="15" customHeight="1">
      <c r="A106" s="27" t="s">
        <v>436</v>
      </c>
      <c r="B106" s="28" t="s">
        <v>437</v>
      </c>
      <c r="C106" s="27" t="s">
        <v>1</v>
      </c>
      <c r="D106" s="29"/>
      <c r="E106" s="30"/>
      <c r="F106" s="16">
        <f t="shared" si="1"/>
      </c>
    </row>
    <row r="107" spans="1:6" ht="15" customHeight="1">
      <c r="A107" s="27" t="s">
        <v>17</v>
      </c>
      <c r="B107" s="28" t="s">
        <v>438</v>
      </c>
      <c r="C107" s="27" t="s">
        <v>1</v>
      </c>
      <c r="D107" s="29"/>
      <c r="E107" s="30"/>
      <c r="F107" s="16">
        <f t="shared" si="1"/>
      </c>
    </row>
    <row r="108" spans="1:6" ht="15" customHeight="1">
      <c r="A108" s="27" t="s">
        <v>173</v>
      </c>
      <c r="B108" s="28" t="s">
        <v>439</v>
      </c>
      <c r="C108" s="27" t="s">
        <v>219</v>
      </c>
      <c r="D108" s="29">
        <v>20</v>
      </c>
      <c r="E108" s="38"/>
      <c r="F108" s="16">
        <f t="shared" si="1"/>
        <v>0</v>
      </c>
    </row>
    <row r="109" spans="1:6" ht="15" customHeight="1">
      <c r="A109" s="27" t="s">
        <v>440</v>
      </c>
      <c r="B109" s="28" t="s">
        <v>441</v>
      </c>
      <c r="C109" s="27" t="s">
        <v>1</v>
      </c>
      <c r="D109" s="29"/>
      <c r="E109" s="30"/>
      <c r="F109" s="16">
        <f t="shared" si="1"/>
      </c>
    </row>
    <row r="110" spans="1:6" ht="15" customHeight="1">
      <c r="A110" s="27" t="s">
        <v>14</v>
      </c>
      <c r="B110" s="28" t="s">
        <v>442</v>
      </c>
      <c r="C110" s="27" t="s">
        <v>219</v>
      </c>
      <c r="D110" s="29">
        <v>4</v>
      </c>
      <c r="E110" s="38"/>
      <c r="F110" s="16">
        <f t="shared" si="1"/>
        <v>0</v>
      </c>
    </row>
    <row r="111" spans="1:6" ht="15" customHeight="1">
      <c r="A111" s="27" t="s">
        <v>17</v>
      </c>
      <c r="B111" s="28" t="s">
        <v>443</v>
      </c>
      <c r="C111" s="27" t="s">
        <v>219</v>
      </c>
      <c r="D111" s="29">
        <v>2</v>
      </c>
      <c r="E111" s="38"/>
      <c r="F111" s="16">
        <f t="shared" si="1"/>
        <v>0</v>
      </c>
    </row>
    <row r="112" spans="1:6" ht="15" customHeight="1">
      <c r="A112" s="27" t="s">
        <v>62</v>
      </c>
      <c r="B112" s="28" t="s">
        <v>444</v>
      </c>
      <c r="C112" s="27" t="s">
        <v>219</v>
      </c>
      <c r="D112" s="29">
        <v>1</v>
      </c>
      <c r="E112" s="38"/>
      <c r="F112" s="16">
        <f t="shared" si="1"/>
        <v>0</v>
      </c>
    </row>
    <row r="113" spans="1:6" ht="15" customHeight="1">
      <c r="A113" s="27" t="s">
        <v>445</v>
      </c>
      <c r="B113" s="28" t="s">
        <v>446</v>
      </c>
      <c r="C113" s="27" t="s">
        <v>1</v>
      </c>
      <c r="D113" s="29"/>
      <c r="E113" s="30"/>
      <c r="F113" s="16">
        <f t="shared" si="1"/>
      </c>
    </row>
    <row r="114" spans="1:6" ht="15" customHeight="1">
      <c r="A114" s="27" t="s">
        <v>14</v>
      </c>
      <c r="B114" s="28" t="s">
        <v>447</v>
      </c>
      <c r="C114" s="27" t="s">
        <v>1</v>
      </c>
      <c r="D114" s="29"/>
      <c r="E114" s="30"/>
      <c r="F114" s="16">
        <f t="shared" si="1"/>
      </c>
    </row>
    <row r="115" spans="1:6" ht="15" customHeight="1">
      <c r="A115" s="27" t="s">
        <v>158</v>
      </c>
      <c r="B115" s="28" t="s">
        <v>448</v>
      </c>
      <c r="C115" s="27" t="s">
        <v>219</v>
      </c>
      <c r="D115" s="29">
        <v>10</v>
      </c>
      <c r="E115" s="38"/>
      <c r="F115" s="16">
        <f t="shared" si="1"/>
        <v>0</v>
      </c>
    </row>
    <row r="116" spans="1:6" ht="15" customHeight="1">
      <c r="A116" s="27" t="s">
        <v>449</v>
      </c>
      <c r="B116" s="28" t="s">
        <v>450</v>
      </c>
      <c r="C116" s="27" t="s">
        <v>1</v>
      </c>
      <c r="D116" s="29"/>
      <c r="E116" s="30"/>
      <c r="F116" s="16">
        <f t="shared" si="1"/>
      </c>
    </row>
    <row r="117" spans="1:6" ht="15" customHeight="1">
      <c r="A117" s="27" t="s">
        <v>14</v>
      </c>
      <c r="B117" s="28" t="s">
        <v>451</v>
      </c>
      <c r="C117" s="27" t="s">
        <v>219</v>
      </c>
      <c r="D117" s="29">
        <v>4</v>
      </c>
      <c r="E117" s="38"/>
      <c r="F117" s="16">
        <f t="shared" si="1"/>
        <v>0</v>
      </c>
    </row>
    <row r="118" spans="1:6" ht="15" customHeight="1">
      <c r="A118" s="27" t="s">
        <v>17</v>
      </c>
      <c r="B118" s="28" t="s">
        <v>452</v>
      </c>
      <c r="C118" s="27" t="s">
        <v>219</v>
      </c>
      <c r="D118" s="29">
        <v>4</v>
      </c>
      <c r="E118" s="38"/>
      <c r="F118" s="16">
        <f t="shared" si="1"/>
        <v>0</v>
      </c>
    </row>
    <row r="119" spans="1:6" ht="15" customHeight="1">
      <c r="A119" s="27" t="s">
        <v>62</v>
      </c>
      <c r="B119" s="28" t="s">
        <v>453</v>
      </c>
      <c r="C119" s="27" t="s">
        <v>219</v>
      </c>
      <c r="D119" s="29">
        <v>2</v>
      </c>
      <c r="E119" s="38"/>
      <c r="F119" s="16">
        <f t="shared" si="1"/>
        <v>0</v>
      </c>
    </row>
    <row r="120" spans="1:6" ht="15" customHeight="1">
      <c r="A120" s="27" t="s">
        <v>64</v>
      </c>
      <c r="B120" s="28" t="s">
        <v>454</v>
      </c>
      <c r="C120" s="27" t="s">
        <v>219</v>
      </c>
      <c r="D120" s="29">
        <v>2</v>
      </c>
      <c r="E120" s="38"/>
      <c r="F120" s="16">
        <f t="shared" si="1"/>
        <v>0</v>
      </c>
    </row>
    <row r="121" spans="1:6" ht="15" customHeight="1">
      <c r="A121" s="27" t="s">
        <v>71</v>
      </c>
      <c r="B121" s="28" t="s">
        <v>455</v>
      </c>
      <c r="C121" s="27" t="s">
        <v>219</v>
      </c>
      <c r="D121" s="29">
        <v>4</v>
      </c>
      <c r="E121" s="38"/>
      <c r="F121" s="16">
        <f t="shared" si="1"/>
        <v>0</v>
      </c>
    </row>
    <row r="122" spans="1:6" ht="15" customHeight="1">
      <c r="A122" s="27" t="s">
        <v>88</v>
      </c>
      <c r="B122" s="28" t="s">
        <v>456</v>
      </c>
      <c r="C122" s="27" t="s">
        <v>219</v>
      </c>
      <c r="D122" s="29">
        <v>2</v>
      </c>
      <c r="E122" s="38"/>
      <c r="F122" s="16">
        <f t="shared" si="1"/>
        <v>0</v>
      </c>
    </row>
    <row r="123" spans="1:6" ht="15" customHeight="1">
      <c r="A123" s="27" t="s">
        <v>90</v>
      </c>
      <c r="B123" s="28" t="s">
        <v>457</v>
      </c>
      <c r="C123" s="27" t="s">
        <v>219</v>
      </c>
      <c r="D123" s="29">
        <v>2</v>
      </c>
      <c r="E123" s="38"/>
      <c r="F123" s="16">
        <f t="shared" si="1"/>
        <v>0</v>
      </c>
    </row>
    <row r="124" spans="1:6" ht="15" customHeight="1">
      <c r="A124" s="27" t="s">
        <v>92</v>
      </c>
      <c r="B124" s="28" t="s">
        <v>458</v>
      </c>
      <c r="C124" s="27" t="s">
        <v>219</v>
      </c>
      <c r="D124" s="29">
        <v>2</v>
      </c>
      <c r="E124" s="38"/>
      <c r="F124" s="16">
        <f t="shared" si="1"/>
        <v>0</v>
      </c>
    </row>
    <row r="125" spans="1:6" ht="15" customHeight="1">
      <c r="A125" s="27" t="s">
        <v>95</v>
      </c>
      <c r="B125" s="28" t="s">
        <v>459</v>
      </c>
      <c r="C125" s="27" t="s">
        <v>219</v>
      </c>
      <c r="D125" s="29">
        <v>1</v>
      </c>
      <c r="E125" s="38"/>
      <c r="F125" s="16">
        <f t="shared" si="1"/>
        <v>0</v>
      </c>
    </row>
    <row r="126" spans="1:6" ht="15" customHeight="1">
      <c r="A126" s="27" t="s">
        <v>118</v>
      </c>
      <c r="B126" s="28" t="s">
        <v>460</v>
      </c>
      <c r="C126" s="27" t="s">
        <v>219</v>
      </c>
      <c r="D126" s="29">
        <v>1</v>
      </c>
      <c r="E126" s="38"/>
      <c r="F126" s="16">
        <f t="shared" si="1"/>
        <v>0</v>
      </c>
    </row>
    <row r="127" spans="1:6" ht="15" customHeight="1">
      <c r="A127" s="27" t="s">
        <v>461</v>
      </c>
      <c r="B127" s="28" t="s">
        <v>462</v>
      </c>
      <c r="C127" s="27" t="s">
        <v>1</v>
      </c>
      <c r="D127" s="29"/>
      <c r="E127" s="30"/>
      <c r="F127" s="16">
        <f t="shared" si="1"/>
      </c>
    </row>
    <row r="128" spans="1:6" ht="15" customHeight="1">
      <c r="A128" s="27" t="s">
        <v>463</v>
      </c>
      <c r="B128" s="28" t="s">
        <v>464</v>
      </c>
      <c r="C128" s="27" t="s">
        <v>1</v>
      </c>
      <c r="D128" s="29"/>
      <c r="E128" s="30"/>
      <c r="F128" s="16">
        <f t="shared" si="1"/>
      </c>
    </row>
    <row r="129" spans="1:6" ht="15" customHeight="1">
      <c r="A129" s="27" t="s">
        <v>14</v>
      </c>
      <c r="B129" s="28" t="s">
        <v>465</v>
      </c>
      <c r="C129" s="27" t="s">
        <v>94</v>
      </c>
      <c r="D129" s="29">
        <v>17</v>
      </c>
      <c r="E129" s="38"/>
      <c r="F129" s="16">
        <f t="shared" si="1"/>
        <v>0</v>
      </c>
    </row>
    <row r="130" spans="1:6" ht="15" customHeight="1">
      <c r="A130" s="27" t="s">
        <v>17</v>
      </c>
      <c r="B130" s="28" t="s">
        <v>466</v>
      </c>
      <c r="C130" s="27" t="s">
        <v>94</v>
      </c>
      <c r="D130" s="29">
        <v>77.8</v>
      </c>
      <c r="E130" s="38"/>
      <c r="F130" s="16">
        <f t="shared" si="1"/>
        <v>0</v>
      </c>
    </row>
    <row r="131" spans="1:6" ht="15" customHeight="1">
      <c r="A131" s="27" t="s">
        <v>62</v>
      </c>
      <c r="B131" s="28" t="s">
        <v>467</v>
      </c>
      <c r="C131" s="27" t="s">
        <v>94</v>
      </c>
      <c r="D131" s="29">
        <v>32.1</v>
      </c>
      <c r="E131" s="38"/>
      <c r="F131" s="16">
        <f t="shared" si="1"/>
        <v>0</v>
      </c>
    </row>
    <row r="132" spans="1:6" ht="15" customHeight="1">
      <c r="A132" s="27" t="s">
        <v>468</v>
      </c>
      <c r="B132" s="28" t="s">
        <v>469</v>
      </c>
      <c r="C132" s="27" t="s">
        <v>1</v>
      </c>
      <c r="D132" s="29"/>
      <c r="E132" s="30"/>
      <c r="F132" s="16">
        <f t="shared" si="1"/>
      </c>
    </row>
    <row r="133" spans="1:6" ht="15" customHeight="1">
      <c r="A133" s="27" t="s">
        <v>470</v>
      </c>
      <c r="B133" s="28" t="s">
        <v>471</v>
      </c>
      <c r="C133" s="27" t="s">
        <v>1</v>
      </c>
      <c r="D133" s="29"/>
      <c r="E133" s="30"/>
      <c r="F133" s="16">
        <f t="shared" si="1"/>
      </c>
    </row>
    <row r="134" spans="1:6" ht="15" customHeight="1">
      <c r="A134" s="27" t="s">
        <v>14</v>
      </c>
      <c r="B134" s="28" t="s">
        <v>472</v>
      </c>
      <c r="C134" s="27" t="s">
        <v>94</v>
      </c>
      <c r="D134" s="29">
        <v>9</v>
      </c>
      <c r="E134" s="38"/>
      <c r="F134" s="16">
        <f t="shared" si="1"/>
        <v>0</v>
      </c>
    </row>
    <row r="135" spans="1:6" ht="15" customHeight="1">
      <c r="A135" s="27" t="s">
        <v>473</v>
      </c>
      <c r="B135" s="28" t="s">
        <v>474</v>
      </c>
      <c r="C135" s="27" t="s">
        <v>1</v>
      </c>
      <c r="D135" s="29"/>
      <c r="E135" s="30"/>
      <c r="F135" s="16">
        <f t="shared" si="1"/>
      </c>
    </row>
    <row r="136" spans="1:6" ht="15" customHeight="1">
      <c r="A136" s="27" t="s">
        <v>14</v>
      </c>
      <c r="B136" s="28" t="s">
        <v>472</v>
      </c>
      <c r="C136" s="27" t="s">
        <v>94</v>
      </c>
      <c r="D136" s="29">
        <v>20.5</v>
      </c>
      <c r="E136" s="38"/>
      <c r="F136" s="16">
        <f aca="true" t="shared" si="2" ref="F136:F143">IF(D136&lt;&gt;0,ROUND(D136*ROUND(E136,2),2),"")</f>
        <v>0</v>
      </c>
    </row>
    <row r="137" spans="1:6" ht="15" customHeight="1">
      <c r="A137" s="27" t="s">
        <v>475</v>
      </c>
      <c r="B137" s="28" t="s">
        <v>476</v>
      </c>
      <c r="C137" s="27" t="s">
        <v>1</v>
      </c>
      <c r="D137" s="29"/>
      <c r="E137" s="30"/>
      <c r="F137" s="16">
        <f t="shared" si="2"/>
      </c>
    </row>
    <row r="138" spans="1:6" ht="15" customHeight="1">
      <c r="A138" s="27" t="s">
        <v>477</v>
      </c>
      <c r="B138" s="28" t="s">
        <v>478</v>
      </c>
      <c r="C138" s="27" t="s">
        <v>1</v>
      </c>
      <c r="D138" s="29"/>
      <c r="E138" s="30"/>
      <c r="F138" s="16">
        <f t="shared" si="2"/>
      </c>
    </row>
    <row r="139" spans="1:6" ht="15" customHeight="1">
      <c r="A139" s="27" t="s">
        <v>14</v>
      </c>
      <c r="B139" s="28" t="s">
        <v>479</v>
      </c>
      <c r="C139" s="27" t="s">
        <v>94</v>
      </c>
      <c r="D139" s="29">
        <v>17.5</v>
      </c>
      <c r="E139" s="38"/>
      <c r="F139" s="16">
        <f t="shared" si="2"/>
        <v>0</v>
      </c>
    </row>
    <row r="140" spans="1:6" ht="15" customHeight="1">
      <c r="A140" s="27" t="s">
        <v>17</v>
      </c>
      <c r="B140" s="28" t="s">
        <v>480</v>
      </c>
      <c r="C140" s="27" t="s">
        <v>94</v>
      </c>
      <c r="D140" s="29">
        <v>25</v>
      </c>
      <c r="E140" s="38"/>
      <c r="F140" s="16">
        <f t="shared" si="2"/>
        <v>0</v>
      </c>
    </row>
    <row r="141" spans="1:6" ht="15" customHeight="1">
      <c r="A141" s="27" t="s">
        <v>62</v>
      </c>
      <c r="B141" s="28" t="s">
        <v>481</v>
      </c>
      <c r="C141" s="27" t="s">
        <v>94</v>
      </c>
      <c r="D141" s="29">
        <v>19.53</v>
      </c>
      <c r="E141" s="38"/>
      <c r="F141" s="16">
        <f t="shared" si="2"/>
        <v>0</v>
      </c>
    </row>
    <row r="142" spans="1:6" ht="15" customHeight="1">
      <c r="A142" s="27" t="s">
        <v>482</v>
      </c>
      <c r="B142" s="28" t="s">
        <v>483</v>
      </c>
      <c r="C142" s="27" t="s">
        <v>1</v>
      </c>
      <c r="D142" s="29"/>
      <c r="E142" s="30"/>
      <c r="F142" s="16">
        <f t="shared" si="2"/>
      </c>
    </row>
    <row r="143" spans="1:6" ht="15" customHeight="1">
      <c r="A143" s="27" t="s">
        <v>14</v>
      </c>
      <c r="B143" s="28" t="s">
        <v>484</v>
      </c>
      <c r="C143" s="27" t="s">
        <v>94</v>
      </c>
      <c r="D143" s="29">
        <v>33.2</v>
      </c>
      <c r="E143" s="38"/>
      <c r="F143" s="16">
        <f t="shared" si="2"/>
        <v>0</v>
      </c>
    </row>
    <row r="144" spans="1:6" ht="21.75" customHeight="1">
      <c r="A144" s="47" t="s">
        <v>664</v>
      </c>
      <c r="B144" s="48"/>
      <c r="C144" s="48"/>
      <c r="D144" s="17">
        <f>SUM(F6:F143)</f>
        <v>0</v>
      </c>
      <c r="E144" s="18" t="s">
        <v>656</v>
      </c>
      <c r="F144" s="19"/>
    </row>
  </sheetData>
  <sheetProtection password="C6EF" sheet="1" selectLockedCells="1"/>
  <mergeCells count="4">
    <mergeCell ref="A144:C144"/>
    <mergeCell ref="A4:F4"/>
    <mergeCell ref="A2:F2"/>
    <mergeCell ref="A3:E3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110" zoomScaleNormal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1" t="s">
        <v>652</v>
      </c>
      <c r="B3" s="41"/>
      <c r="C3" s="41"/>
      <c r="D3" s="41"/>
      <c r="E3" s="41"/>
      <c r="F3" s="23" t="s">
        <v>2</v>
      </c>
    </row>
    <row r="4" spans="1:6" ht="21.75" customHeight="1">
      <c r="A4" s="49" t="s">
        <v>666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468</v>
      </c>
      <c r="B6" s="28" t="s">
        <v>469</v>
      </c>
      <c r="C6" s="27" t="s">
        <v>1</v>
      </c>
      <c r="D6" s="29"/>
      <c r="E6" s="30"/>
      <c r="F6" s="30"/>
    </row>
    <row r="7" spans="1:6" ht="15" customHeight="1">
      <c r="A7" s="27" t="s">
        <v>470</v>
      </c>
      <c r="B7" s="28" t="s">
        <v>471</v>
      </c>
      <c r="C7" s="27" t="s">
        <v>1</v>
      </c>
      <c r="D7" s="29"/>
      <c r="E7" s="30"/>
      <c r="F7" s="30"/>
    </row>
    <row r="8" spans="1:6" ht="15" customHeight="1">
      <c r="A8" s="27" t="s">
        <v>14</v>
      </c>
      <c r="B8" s="28" t="s">
        <v>486</v>
      </c>
      <c r="C8" s="27" t="s">
        <v>94</v>
      </c>
      <c r="D8" s="29">
        <v>33.5</v>
      </c>
      <c r="E8" s="38"/>
      <c r="F8" s="16">
        <f>IF(D8&lt;&gt;0,ROUND(D8*ROUND(E8,2),2),"")</f>
        <v>0</v>
      </c>
    </row>
    <row r="9" spans="1:6" ht="15" customHeight="1">
      <c r="A9" s="27" t="s">
        <v>473</v>
      </c>
      <c r="B9" s="28" t="s">
        <v>474</v>
      </c>
      <c r="C9" s="27" t="s">
        <v>1</v>
      </c>
      <c r="D9" s="29"/>
      <c r="E9" s="30"/>
      <c r="F9" s="16">
        <f>IF(D9&lt;&gt;0,ROUND(D9*ROUND(E9,2),2),"")</f>
      </c>
    </row>
    <row r="10" spans="1:6" ht="15" customHeight="1">
      <c r="A10" s="27" t="s">
        <v>14</v>
      </c>
      <c r="B10" s="28" t="s">
        <v>487</v>
      </c>
      <c r="C10" s="27" t="s">
        <v>94</v>
      </c>
      <c r="D10" s="29">
        <v>67</v>
      </c>
      <c r="E10" s="38"/>
      <c r="F10" s="16">
        <f>IF(D10&lt;&gt;0,ROUND(D10*ROUND(E10,2),2),"")</f>
        <v>0</v>
      </c>
    </row>
    <row r="11" spans="1:6" ht="162" customHeight="1">
      <c r="A11" s="27"/>
      <c r="B11" s="28"/>
      <c r="C11" s="27"/>
      <c r="D11" s="29"/>
      <c r="E11" s="30"/>
      <c r="F11" s="30"/>
    </row>
    <row r="12" spans="1:6" ht="21.75" customHeight="1">
      <c r="A12" s="47" t="s">
        <v>667</v>
      </c>
      <c r="B12" s="48"/>
      <c r="C12" s="48"/>
      <c r="D12" s="17">
        <f>SUM(F6:F11)</f>
        <v>0</v>
      </c>
      <c r="E12" s="18" t="s">
        <v>656</v>
      </c>
      <c r="F12" s="19"/>
    </row>
  </sheetData>
  <sheetProtection password="C6EF" sheet="1" selectLockedCells="1"/>
  <mergeCells count="4">
    <mergeCell ref="A12:C12"/>
    <mergeCell ref="A3:E3"/>
    <mergeCell ref="A4:F4"/>
    <mergeCell ref="A2:F2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="110" zoomScaleNormal="110" zoomScaleSheetLayoutView="110" zoomScalePageLayoutView="0" workbookViewId="0" topLeftCell="A1">
      <selection activeCell="E9" sqref="E9"/>
    </sheetView>
  </sheetViews>
  <sheetFormatPr defaultColWidth="9.140625" defaultRowHeight="12.75"/>
  <cols>
    <col min="1" max="1" width="8.421875" style="3" customWidth="1"/>
    <col min="2" max="2" width="39.57421875" style="3" customWidth="1"/>
    <col min="3" max="3" width="6.7109375" style="3" customWidth="1"/>
    <col min="4" max="4" width="10.140625" style="31" customWidth="1"/>
    <col min="5" max="6" width="11.7109375" style="32" customWidth="1"/>
    <col min="7" max="16384" width="9.140625" style="3" customWidth="1"/>
  </cols>
  <sheetData>
    <row r="1" spans="1:6" ht="42" customHeight="1">
      <c r="A1" s="2"/>
      <c r="B1" s="2"/>
      <c r="C1" s="2"/>
      <c r="D1" s="21"/>
      <c r="E1" s="22"/>
      <c r="F1" s="22"/>
    </row>
    <row r="2" spans="1:6" ht="27.7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1" t="s">
        <v>652</v>
      </c>
      <c r="B3" s="41"/>
      <c r="C3" s="41"/>
      <c r="D3" s="41"/>
      <c r="E3" s="41"/>
      <c r="F3" s="23" t="s">
        <v>2</v>
      </c>
    </row>
    <row r="4" spans="1:6" ht="21.75" customHeight="1">
      <c r="A4" s="49" t="s">
        <v>488</v>
      </c>
      <c r="B4" s="49"/>
      <c r="C4" s="49"/>
      <c r="D4" s="49"/>
      <c r="E4" s="49"/>
      <c r="F4" s="49"/>
    </row>
    <row r="5" spans="1:6" ht="16.5" customHeight="1">
      <c r="A5" s="24" t="s">
        <v>4</v>
      </c>
      <c r="B5" s="24" t="s">
        <v>5</v>
      </c>
      <c r="C5" s="24" t="s">
        <v>6</v>
      </c>
      <c r="D5" s="25" t="s">
        <v>7</v>
      </c>
      <c r="E5" s="26" t="s">
        <v>8</v>
      </c>
      <c r="F5" s="26" t="s">
        <v>9</v>
      </c>
    </row>
    <row r="6" spans="1:6" ht="15" customHeight="1">
      <c r="A6" s="27" t="s">
        <v>489</v>
      </c>
      <c r="B6" s="28" t="s">
        <v>490</v>
      </c>
      <c r="C6" s="27" t="s">
        <v>1</v>
      </c>
      <c r="D6" s="29"/>
      <c r="E6" s="30"/>
      <c r="F6" s="30"/>
    </row>
    <row r="7" spans="1:6" ht="15" customHeight="1">
      <c r="A7" s="27" t="s">
        <v>491</v>
      </c>
      <c r="B7" s="28" t="s">
        <v>492</v>
      </c>
      <c r="C7" s="27" t="s">
        <v>1</v>
      </c>
      <c r="D7" s="29"/>
      <c r="E7" s="30"/>
      <c r="F7" s="30"/>
    </row>
    <row r="8" spans="1:6" ht="15" customHeight="1">
      <c r="A8" s="27" t="s">
        <v>14</v>
      </c>
      <c r="B8" s="28" t="s">
        <v>493</v>
      </c>
      <c r="C8" s="27" t="s">
        <v>1</v>
      </c>
      <c r="D8" s="29"/>
      <c r="E8" s="30"/>
      <c r="F8" s="30"/>
    </row>
    <row r="9" spans="1:6" ht="15" customHeight="1">
      <c r="A9" s="27" t="s">
        <v>158</v>
      </c>
      <c r="B9" s="28" t="s">
        <v>367</v>
      </c>
      <c r="C9" s="27" t="s">
        <v>66</v>
      </c>
      <c r="D9" s="29">
        <v>71.28</v>
      </c>
      <c r="E9" s="38"/>
      <c r="F9" s="16">
        <f aca="true" t="shared" si="0" ref="F9:F72">IF(D9&lt;&gt;0,ROUND(D9*ROUND(E9,2),2),"")</f>
        <v>0</v>
      </c>
    </row>
    <row r="10" spans="1:6" ht="15" customHeight="1">
      <c r="A10" s="27" t="s">
        <v>17</v>
      </c>
      <c r="B10" s="28" t="s">
        <v>494</v>
      </c>
      <c r="C10" s="27" t="s">
        <v>1</v>
      </c>
      <c r="D10" s="29"/>
      <c r="E10" s="30"/>
      <c r="F10" s="16">
        <f t="shared" si="0"/>
      </c>
    </row>
    <row r="11" spans="1:6" ht="15" customHeight="1">
      <c r="A11" s="27" t="s">
        <v>173</v>
      </c>
      <c r="B11" s="28" t="s">
        <v>167</v>
      </c>
      <c r="C11" s="27" t="s">
        <v>66</v>
      </c>
      <c r="D11" s="29">
        <v>627.947</v>
      </c>
      <c r="E11" s="38"/>
      <c r="F11" s="16">
        <f t="shared" si="0"/>
        <v>0</v>
      </c>
    </row>
    <row r="12" spans="1:6" ht="15" customHeight="1">
      <c r="A12" s="27" t="s">
        <v>64</v>
      </c>
      <c r="B12" s="28" t="s">
        <v>193</v>
      </c>
      <c r="C12" s="27" t="s">
        <v>1</v>
      </c>
      <c r="D12" s="29"/>
      <c r="E12" s="30"/>
      <c r="F12" s="16">
        <f t="shared" si="0"/>
      </c>
    </row>
    <row r="13" spans="1:6" ht="15" customHeight="1">
      <c r="A13" s="27" t="s">
        <v>176</v>
      </c>
      <c r="B13" s="28" t="s">
        <v>336</v>
      </c>
      <c r="C13" s="27" t="s">
        <v>169</v>
      </c>
      <c r="D13" s="29">
        <v>7462.756</v>
      </c>
      <c r="E13" s="38"/>
      <c r="F13" s="16">
        <f t="shared" si="0"/>
        <v>0</v>
      </c>
    </row>
    <row r="14" spans="1:6" ht="15" customHeight="1">
      <c r="A14" s="27" t="s">
        <v>196</v>
      </c>
      <c r="B14" s="28" t="s">
        <v>337</v>
      </c>
      <c r="C14" s="27" t="s">
        <v>169</v>
      </c>
      <c r="D14" s="29">
        <v>34044.649</v>
      </c>
      <c r="E14" s="38"/>
      <c r="F14" s="16">
        <f t="shared" si="0"/>
        <v>0</v>
      </c>
    </row>
    <row r="15" spans="1:6" ht="15" customHeight="1">
      <c r="A15" s="27" t="s">
        <v>495</v>
      </c>
      <c r="B15" s="28" t="s">
        <v>496</v>
      </c>
      <c r="C15" s="27" t="s">
        <v>1</v>
      </c>
      <c r="D15" s="29"/>
      <c r="E15" s="30"/>
      <c r="F15" s="16">
        <f t="shared" si="0"/>
      </c>
    </row>
    <row r="16" spans="1:6" ht="15" customHeight="1">
      <c r="A16" s="27" t="s">
        <v>14</v>
      </c>
      <c r="B16" s="28" t="s">
        <v>497</v>
      </c>
      <c r="C16" s="27" t="s">
        <v>1</v>
      </c>
      <c r="D16" s="29"/>
      <c r="E16" s="30"/>
      <c r="F16" s="16">
        <f t="shared" si="0"/>
      </c>
    </row>
    <row r="17" spans="1:6" ht="15" customHeight="1">
      <c r="A17" s="27" t="s">
        <v>158</v>
      </c>
      <c r="B17" s="28" t="s">
        <v>498</v>
      </c>
      <c r="C17" s="27" t="s">
        <v>94</v>
      </c>
      <c r="D17" s="29">
        <v>337</v>
      </c>
      <c r="E17" s="38"/>
      <c r="F17" s="16">
        <f t="shared" si="0"/>
        <v>0</v>
      </c>
    </row>
    <row r="18" spans="1:6" ht="15" customHeight="1">
      <c r="A18" s="27" t="s">
        <v>228</v>
      </c>
      <c r="B18" s="28" t="s">
        <v>499</v>
      </c>
      <c r="C18" s="27" t="s">
        <v>94</v>
      </c>
      <c r="D18" s="29">
        <v>429</v>
      </c>
      <c r="E18" s="38"/>
      <c r="F18" s="16">
        <f t="shared" si="0"/>
        <v>0</v>
      </c>
    </row>
    <row r="19" spans="1:6" ht="15" customHeight="1">
      <c r="A19" s="27" t="s">
        <v>233</v>
      </c>
      <c r="B19" s="28" t="s">
        <v>500</v>
      </c>
      <c r="C19" s="27" t="s">
        <v>94</v>
      </c>
      <c r="D19" s="29">
        <v>48</v>
      </c>
      <c r="E19" s="38"/>
      <c r="F19" s="16">
        <f t="shared" si="0"/>
        <v>0</v>
      </c>
    </row>
    <row r="20" spans="1:6" ht="15" customHeight="1">
      <c r="A20" s="27" t="s">
        <v>234</v>
      </c>
      <c r="B20" s="28" t="s">
        <v>501</v>
      </c>
      <c r="C20" s="27" t="s">
        <v>94</v>
      </c>
      <c r="D20" s="29">
        <v>7342</v>
      </c>
      <c r="E20" s="38"/>
      <c r="F20" s="16">
        <f t="shared" si="0"/>
        <v>0</v>
      </c>
    </row>
    <row r="21" spans="1:6" ht="15" customHeight="1">
      <c r="A21" s="27" t="s">
        <v>502</v>
      </c>
      <c r="B21" s="28" t="s">
        <v>503</v>
      </c>
      <c r="C21" s="27" t="s">
        <v>94</v>
      </c>
      <c r="D21" s="29">
        <v>144</v>
      </c>
      <c r="E21" s="38"/>
      <c r="F21" s="16">
        <f t="shared" si="0"/>
        <v>0</v>
      </c>
    </row>
    <row r="22" spans="1:6" ht="15" customHeight="1">
      <c r="A22" s="27" t="s">
        <v>17</v>
      </c>
      <c r="B22" s="28" t="s">
        <v>504</v>
      </c>
      <c r="C22" s="27" t="s">
        <v>1</v>
      </c>
      <c r="D22" s="29"/>
      <c r="E22" s="30"/>
      <c r="F22" s="16">
        <f t="shared" si="0"/>
      </c>
    </row>
    <row r="23" spans="1:6" ht="15" customHeight="1">
      <c r="A23" s="27" t="s">
        <v>173</v>
      </c>
      <c r="B23" s="28" t="s">
        <v>505</v>
      </c>
      <c r="C23" s="27" t="s">
        <v>94</v>
      </c>
      <c r="D23" s="29">
        <v>639</v>
      </c>
      <c r="E23" s="38"/>
      <c r="F23" s="16">
        <f t="shared" si="0"/>
        <v>0</v>
      </c>
    </row>
    <row r="24" spans="1:6" ht="15" customHeight="1">
      <c r="A24" s="27" t="s">
        <v>185</v>
      </c>
      <c r="B24" s="28" t="s">
        <v>506</v>
      </c>
      <c r="C24" s="27" t="s">
        <v>94</v>
      </c>
      <c r="D24" s="29">
        <v>1688</v>
      </c>
      <c r="E24" s="38"/>
      <c r="F24" s="16">
        <f t="shared" si="0"/>
        <v>0</v>
      </c>
    </row>
    <row r="25" spans="1:6" ht="15" customHeight="1">
      <c r="A25" s="27" t="s">
        <v>187</v>
      </c>
      <c r="B25" s="28" t="s">
        <v>503</v>
      </c>
      <c r="C25" s="27" t="s">
        <v>94</v>
      </c>
      <c r="D25" s="29">
        <v>48</v>
      </c>
      <c r="E25" s="38"/>
      <c r="F25" s="16">
        <f t="shared" si="0"/>
        <v>0</v>
      </c>
    </row>
    <row r="26" spans="1:6" ht="15" customHeight="1">
      <c r="A26" s="27" t="s">
        <v>62</v>
      </c>
      <c r="B26" s="28" t="s">
        <v>507</v>
      </c>
      <c r="C26" s="27" t="s">
        <v>1</v>
      </c>
      <c r="D26" s="29"/>
      <c r="E26" s="30"/>
      <c r="F26" s="16">
        <f t="shared" si="0"/>
      </c>
    </row>
    <row r="27" spans="1:6" ht="15" customHeight="1">
      <c r="A27" s="27" t="s">
        <v>164</v>
      </c>
      <c r="B27" s="28" t="s">
        <v>508</v>
      </c>
      <c r="C27" s="27" t="s">
        <v>219</v>
      </c>
      <c r="D27" s="29">
        <v>66</v>
      </c>
      <c r="E27" s="38"/>
      <c r="F27" s="16">
        <f t="shared" si="0"/>
        <v>0</v>
      </c>
    </row>
    <row r="28" spans="1:6" ht="15" customHeight="1">
      <c r="A28" s="27" t="s">
        <v>194</v>
      </c>
      <c r="B28" s="28" t="s">
        <v>509</v>
      </c>
      <c r="C28" s="27" t="s">
        <v>219</v>
      </c>
      <c r="D28" s="29">
        <v>6</v>
      </c>
      <c r="E28" s="38"/>
      <c r="F28" s="16">
        <f t="shared" si="0"/>
        <v>0</v>
      </c>
    </row>
    <row r="29" spans="1:6" ht="15" customHeight="1">
      <c r="A29" s="27" t="s">
        <v>510</v>
      </c>
      <c r="B29" s="28" t="s">
        <v>511</v>
      </c>
      <c r="C29" s="27" t="s">
        <v>1</v>
      </c>
      <c r="D29" s="29"/>
      <c r="E29" s="30"/>
      <c r="F29" s="16">
        <f t="shared" si="0"/>
      </c>
    </row>
    <row r="30" spans="1:6" ht="15" customHeight="1">
      <c r="A30" s="27" t="s">
        <v>17</v>
      </c>
      <c r="B30" s="28" t="s">
        <v>512</v>
      </c>
      <c r="C30" s="27" t="s">
        <v>94</v>
      </c>
      <c r="D30" s="29">
        <v>80</v>
      </c>
      <c r="E30" s="38"/>
      <c r="F30" s="16">
        <f t="shared" si="0"/>
        <v>0</v>
      </c>
    </row>
    <row r="31" spans="1:6" ht="15" customHeight="1">
      <c r="A31" s="27" t="s">
        <v>62</v>
      </c>
      <c r="B31" s="28" t="s">
        <v>513</v>
      </c>
      <c r="C31" s="27" t="s">
        <v>94</v>
      </c>
      <c r="D31" s="29">
        <v>80</v>
      </c>
      <c r="E31" s="38"/>
      <c r="F31" s="16">
        <f t="shared" si="0"/>
        <v>0</v>
      </c>
    </row>
    <row r="32" spans="1:6" ht="15" customHeight="1">
      <c r="A32" s="27" t="s">
        <v>514</v>
      </c>
      <c r="B32" s="28" t="s">
        <v>515</v>
      </c>
      <c r="C32" s="27" t="s">
        <v>1</v>
      </c>
      <c r="D32" s="29"/>
      <c r="E32" s="30"/>
      <c r="F32" s="16">
        <f t="shared" si="0"/>
      </c>
    </row>
    <row r="33" spans="1:6" ht="15" customHeight="1">
      <c r="A33" s="27" t="s">
        <v>516</v>
      </c>
      <c r="B33" s="28" t="s">
        <v>517</v>
      </c>
      <c r="C33" s="27" t="s">
        <v>1</v>
      </c>
      <c r="D33" s="29"/>
      <c r="E33" s="30"/>
      <c r="F33" s="16">
        <f t="shared" si="0"/>
      </c>
    </row>
    <row r="34" spans="1:6" ht="15" customHeight="1">
      <c r="A34" s="27" t="s">
        <v>14</v>
      </c>
      <c r="B34" s="28" t="s">
        <v>518</v>
      </c>
      <c r="C34" s="27" t="s">
        <v>94</v>
      </c>
      <c r="D34" s="29">
        <v>4513</v>
      </c>
      <c r="E34" s="38"/>
      <c r="F34" s="16">
        <f t="shared" si="0"/>
        <v>0</v>
      </c>
    </row>
    <row r="35" spans="1:6" ht="15" customHeight="1">
      <c r="A35" s="27" t="s">
        <v>519</v>
      </c>
      <c r="B35" s="28" t="s">
        <v>91</v>
      </c>
      <c r="C35" s="27" t="s">
        <v>94</v>
      </c>
      <c r="D35" s="29">
        <v>564</v>
      </c>
      <c r="E35" s="38"/>
      <c r="F35" s="16">
        <f t="shared" si="0"/>
        <v>0</v>
      </c>
    </row>
    <row r="36" spans="1:6" ht="15" customHeight="1">
      <c r="A36" s="27" t="s">
        <v>520</v>
      </c>
      <c r="B36" s="28" t="s">
        <v>521</v>
      </c>
      <c r="C36" s="27" t="s">
        <v>1</v>
      </c>
      <c r="D36" s="29"/>
      <c r="E36" s="30"/>
      <c r="F36" s="16">
        <f t="shared" si="0"/>
      </c>
    </row>
    <row r="37" spans="1:6" ht="15" customHeight="1">
      <c r="A37" s="27" t="s">
        <v>522</v>
      </c>
      <c r="B37" s="28" t="s">
        <v>523</v>
      </c>
      <c r="C37" s="27" t="s">
        <v>1</v>
      </c>
      <c r="D37" s="29"/>
      <c r="E37" s="30"/>
      <c r="F37" s="16">
        <f t="shared" si="0"/>
      </c>
    </row>
    <row r="38" spans="1:6" ht="15" customHeight="1">
      <c r="A38" s="27" t="s">
        <v>14</v>
      </c>
      <c r="B38" s="28" t="s">
        <v>524</v>
      </c>
      <c r="C38" s="27" t="s">
        <v>219</v>
      </c>
      <c r="D38" s="29">
        <v>3</v>
      </c>
      <c r="E38" s="38"/>
      <c r="F38" s="16">
        <f t="shared" si="0"/>
        <v>0</v>
      </c>
    </row>
    <row r="39" spans="1:6" ht="15" customHeight="1">
      <c r="A39" s="27" t="s">
        <v>17</v>
      </c>
      <c r="B39" s="28" t="s">
        <v>525</v>
      </c>
      <c r="C39" s="27" t="s">
        <v>219</v>
      </c>
      <c r="D39" s="29">
        <v>2</v>
      </c>
      <c r="E39" s="38"/>
      <c r="F39" s="16">
        <f t="shared" si="0"/>
        <v>0</v>
      </c>
    </row>
    <row r="40" spans="1:6" ht="15" customHeight="1">
      <c r="A40" s="27" t="s">
        <v>64</v>
      </c>
      <c r="B40" s="28" t="s">
        <v>526</v>
      </c>
      <c r="C40" s="27" t="s">
        <v>219</v>
      </c>
      <c r="D40" s="29">
        <v>3</v>
      </c>
      <c r="E40" s="38"/>
      <c r="F40" s="16">
        <f t="shared" si="0"/>
        <v>0</v>
      </c>
    </row>
    <row r="41" spans="1:6" ht="15" customHeight="1">
      <c r="A41" s="27" t="s">
        <v>71</v>
      </c>
      <c r="B41" s="28" t="s">
        <v>527</v>
      </c>
      <c r="C41" s="27" t="s">
        <v>219</v>
      </c>
      <c r="D41" s="29">
        <v>4</v>
      </c>
      <c r="E41" s="38"/>
      <c r="F41" s="16">
        <f t="shared" si="0"/>
        <v>0</v>
      </c>
    </row>
    <row r="42" spans="1:6" ht="15" customHeight="1">
      <c r="A42" s="27" t="s">
        <v>88</v>
      </c>
      <c r="B42" s="28" t="s">
        <v>528</v>
      </c>
      <c r="C42" s="27" t="s">
        <v>219</v>
      </c>
      <c r="D42" s="29">
        <v>5</v>
      </c>
      <c r="E42" s="38"/>
      <c r="F42" s="16">
        <f t="shared" si="0"/>
        <v>0</v>
      </c>
    </row>
    <row r="43" spans="1:6" ht="15" customHeight="1">
      <c r="A43" s="27" t="s">
        <v>90</v>
      </c>
      <c r="B43" s="28" t="s">
        <v>529</v>
      </c>
      <c r="C43" s="27" t="s">
        <v>219</v>
      </c>
      <c r="D43" s="29">
        <v>8</v>
      </c>
      <c r="E43" s="38"/>
      <c r="F43" s="16">
        <f t="shared" si="0"/>
        <v>0</v>
      </c>
    </row>
    <row r="44" spans="1:6" ht="15" customHeight="1">
      <c r="A44" s="27" t="s">
        <v>92</v>
      </c>
      <c r="B44" s="28" t="s">
        <v>530</v>
      </c>
      <c r="C44" s="27" t="s">
        <v>219</v>
      </c>
      <c r="D44" s="29">
        <v>4</v>
      </c>
      <c r="E44" s="38"/>
      <c r="F44" s="16">
        <f t="shared" si="0"/>
        <v>0</v>
      </c>
    </row>
    <row r="45" spans="1:6" ht="15" customHeight="1">
      <c r="A45" s="27" t="s">
        <v>95</v>
      </c>
      <c r="B45" s="28" t="s">
        <v>531</v>
      </c>
      <c r="C45" s="27" t="s">
        <v>219</v>
      </c>
      <c r="D45" s="29">
        <v>2</v>
      </c>
      <c r="E45" s="38"/>
      <c r="F45" s="16">
        <f t="shared" si="0"/>
        <v>0</v>
      </c>
    </row>
    <row r="46" spans="1:6" ht="15" customHeight="1">
      <c r="A46" s="27" t="s">
        <v>118</v>
      </c>
      <c r="B46" s="28" t="s">
        <v>532</v>
      </c>
      <c r="C46" s="27" t="s">
        <v>219</v>
      </c>
      <c r="D46" s="29">
        <v>2</v>
      </c>
      <c r="E46" s="38"/>
      <c r="F46" s="16">
        <f t="shared" si="0"/>
        <v>0</v>
      </c>
    </row>
    <row r="47" spans="1:6" ht="15" customHeight="1">
      <c r="A47" s="27" t="s">
        <v>217</v>
      </c>
      <c r="B47" s="28" t="s">
        <v>533</v>
      </c>
      <c r="C47" s="27" t="s">
        <v>219</v>
      </c>
      <c r="D47" s="29">
        <v>12</v>
      </c>
      <c r="E47" s="38"/>
      <c r="F47" s="16">
        <f t="shared" si="0"/>
        <v>0</v>
      </c>
    </row>
    <row r="48" spans="1:6" ht="15" customHeight="1">
      <c r="A48" s="27" t="s">
        <v>534</v>
      </c>
      <c r="B48" s="28" t="s">
        <v>535</v>
      </c>
      <c r="C48" s="27" t="s">
        <v>219</v>
      </c>
      <c r="D48" s="29">
        <v>2</v>
      </c>
      <c r="E48" s="38"/>
      <c r="F48" s="16">
        <f t="shared" si="0"/>
        <v>0</v>
      </c>
    </row>
    <row r="49" spans="1:6" ht="15" customHeight="1">
      <c r="A49" s="27" t="s">
        <v>536</v>
      </c>
      <c r="B49" s="28" t="s">
        <v>537</v>
      </c>
      <c r="C49" s="27" t="s">
        <v>219</v>
      </c>
      <c r="D49" s="29">
        <v>2</v>
      </c>
      <c r="E49" s="38"/>
      <c r="F49" s="16">
        <f t="shared" si="0"/>
        <v>0</v>
      </c>
    </row>
    <row r="50" spans="1:6" ht="15" customHeight="1">
      <c r="A50" s="27" t="s">
        <v>538</v>
      </c>
      <c r="B50" s="28" t="s">
        <v>539</v>
      </c>
      <c r="C50" s="27" t="s">
        <v>219</v>
      </c>
      <c r="D50" s="29">
        <v>2</v>
      </c>
      <c r="E50" s="38"/>
      <c r="F50" s="16">
        <f t="shared" si="0"/>
        <v>0</v>
      </c>
    </row>
    <row r="51" spans="1:6" ht="15" customHeight="1">
      <c r="A51" s="27" t="s">
        <v>540</v>
      </c>
      <c r="B51" s="28" t="s">
        <v>541</v>
      </c>
      <c r="C51" s="27" t="s">
        <v>219</v>
      </c>
      <c r="D51" s="29">
        <v>6</v>
      </c>
      <c r="E51" s="38"/>
      <c r="F51" s="16">
        <f t="shared" si="0"/>
        <v>0</v>
      </c>
    </row>
    <row r="52" spans="1:6" ht="15" customHeight="1">
      <c r="A52" s="27" t="s">
        <v>542</v>
      </c>
      <c r="B52" s="28" t="s">
        <v>543</v>
      </c>
      <c r="C52" s="27" t="s">
        <v>1</v>
      </c>
      <c r="D52" s="29"/>
      <c r="E52" s="30"/>
      <c r="F52" s="16">
        <f t="shared" si="0"/>
      </c>
    </row>
    <row r="53" spans="1:6" ht="15" customHeight="1">
      <c r="A53" s="27" t="s">
        <v>14</v>
      </c>
      <c r="B53" s="28" t="s">
        <v>544</v>
      </c>
      <c r="C53" s="27" t="s">
        <v>219</v>
      </c>
      <c r="D53" s="29">
        <v>2</v>
      </c>
      <c r="E53" s="38"/>
      <c r="F53" s="16">
        <f t="shared" si="0"/>
        <v>0</v>
      </c>
    </row>
    <row r="54" spans="1:6" ht="15" customHeight="1">
      <c r="A54" s="27" t="s">
        <v>17</v>
      </c>
      <c r="B54" s="28" t="s">
        <v>545</v>
      </c>
      <c r="C54" s="27" t="s">
        <v>219</v>
      </c>
      <c r="D54" s="29">
        <v>5</v>
      </c>
      <c r="E54" s="38"/>
      <c r="F54" s="16">
        <f t="shared" si="0"/>
        <v>0</v>
      </c>
    </row>
    <row r="55" spans="1:6" ht="15" customHeight="1">
      <c r="A55" s="27" t="s">
        <v>62</v>
      </c>
      <c r="B55" s="28" t="s">
        <v>546</v>
      </c>
      <c r="C55" s="27" t="s">
        <v>219</v>
      </c>
      <c r="D55" s="29">
        <v>2</v>
      </c>
      <c r="E55" s="38"/>
      <c r="F55" s="16">
        <f t="shared" si="0"/>
        <v>0</v>
      </c>
    </row>
    <row r="56" spans="1:6" ht="15" customHeight="1">
      <c r="A56" s="27" t="s">
        <v>64</v>
      </c>
      <c r="B56" s="28" t="s">
        <v>547</v>
      </c>
      <c r="C56" s="27" t="s">
        <v>26</v>
      </c>
      <c r="D56" s="29">
        <v>30.42</v>
      </c>
      <c r="E56" s="38"/>
      <c r="F56" s="16">
        <f t="shared" si="0"/>
        <v>0</v>
      </c>
    </row>
    <row r="57" spans="1:6" ht="15" customHeight="1">
      <c r="A57" s="27" t="s">
        <v>548</v>
      </c>
      <c r="B57" s="28" t="s">
        <v>549</v>
      </c>
      <c r="C57" s="27" t="s">
        <v>1</v>
      </c>
      <c r="D57" s="29"/>
      <c r="E57" s="30"/>
      <c r="F57" s="16">
        <f t="shared" si="0"/>
      </c>
    </row>
    <row r="58" spans="1:6" ht="15" customHeight="1">
      <c r="A58" s="27" t="s">
        <v>14</v>
      </c>
      <c r="B58" s="28" t="s">
        <v>550</v>
      </c>
      <c r="C58" s="27" t="s">
        <v>219</v>
      </c>
      <c r="D58" s="29">
        <v>2</v>
      </c>
      <c r="E58" s="38"/>
      <c r="F58" s="16">
        <f t="shared" si="0"/>
        <v>0</v>
      </c>
    </row>
    <row r="59" spans="1:6" ht="15" customHeight="1">
      <c r="A59" s="27" t="s">
        <v>17</v>
      </c>
      <c r="B59" s="28" t="s">
        <v>551</v>
      </c>
      <c r="C59" s="27" t="s">
        <v>219</v>
      </c>
      <c r="D59" s="29">
        <v>2</v>
      </c>
      <c r="E59" s="38"/>
      <c r="F59" s="16">
        <f t="shared" si="0"/>
        <v>0</v>
      </c>
    </row>
    <row r="60" spans="1:6" ht="15" customHeight="1">
      <c r="A60" s="27" t="s">
        <v>552</v>
      </c>
      <c r="B60" s="28" t="s">
        <v>553</v>
      </c>
      <c r="C60" s="27" t="s">
        <v>1</v>
      </c>
      <c r="D60" s="29"/>
      <c r="E60" s="30"/>
      <c r="F60" s="16">
        <f t="shared" si="0"/>
      </c>
    </row>
    <row r="61" spans="1:6" ht="15" customHeight="1">
      <c r="A61" s="27" t="s">
        <v>14</v>
      </c>
      <c r="B61" s="28" t="s">
        <v>554</v>
      </c>
      <c r="C61" s="27" t="s">
        <v>219</v>
      </c>
      <c r="D61" s="29">
        <v>2</v>
      </c>
      <c r="E61" s="38"/>
      <c r="F61" s="16">
        <f t="shared" si="0"/>
        <v>0</v>
      </c>
    </row>
    <row r="62" spans="1:6" ht="15" customHeight="1">
      <c r="A62" s="27" t="s">
        <v>62</v>
      </c>
      <c r="B62" s="28" t="s">
        <v>555</v>
      </c>
      <c r="C62" s="27" t="s">
        <v>219</v>
      </c>
      <c r="D62" s="29">
        <v>1</v>
      </c>
      <c r="E62" s="38"/>
      <c r="F62" s="16">
        <f t="shared" si="0"/>
        <v>0</v>
      </c>
    </row>
    <row r="63" spans="1:6" ht="15" customHeight="1">
      <c r="A63" s="27" t="s">
        <v>64</v>
      </c>
      <c r="B63" s="28" t="s">
        <v>556</v>
      </c>
      <c r="C63" s="27" t="s">
        <v>219</v>
      </c>
      <c r="D63" s="29">
        <v>8</v>
      </c>
      <c r="E63" s="38"/>
      <c r="F63" s="16">
        <f t="shared" si="0"/>
        <v>0</v>
      </c>
    </row>
    <row r="64" spans="1:6" ht="15" customHeight="1">
      <c r="A64" s="27" t="s">
        <v>71</v>
      </c>
      <c r="B64" s="28" t="s">
        <v>557</v>
      </c>
      <c r="C64" s="27" t="s">
        <v>219</v>
      </c>
      <c r="D64" s="29">
        <v>2</v>
      </c>
      <c r="E64" s="38"/>
      <c r="F64" s="16">
        <f t="shared" si="0"/>
        <v>0</v>
      </c>
    </row>
    <row r="65" spans="1:6" ht="15" customHeight="1">
      <c r="A65" s="27" t="s">
        <v>88</v>
      </c>
      <c r="B65" s="28" t="s">
        <v>558</v>
      </c>
      <c r="C65" s="27" t="s">
        <v>219</v>
      </c>
      <c r="D65" s="29">
        <v>7</v>
      </c>
      <c r="E65" s="38"/>
      <c r="F65" s="16">
        <f t="shared" si="0"/>
        <v>0</v>
      </c>
    </row>
    <row r="66" spans="1:6" ht="15" customHeight="1">
      <c r="A66" s="27" t="s">
        <v>90</v>
      </c>
      <c r="B66" s="28" t="s">
        <v>559</v>
      </c>
      <c r="C66" s="27" t="s">
        <v>219</v>
      </c>
      <c r="D66" s="29">
        <v>3</v>
      </c>
      <c r="E66" s="38"/>
      <c r="F66" s="16">
        <f t="shared" si="0"/>
        <v>0</v>
      </c>
    </row>
    <row r="67" spans="1:6" ht="15" customHeight="1">
      <c r="A67" s="27" t="s">
        <v>560</v>
      </c>
      <c r="B67" s="28" t="s">
        <v>561</v>
      </c>
      <c r="C67" s="27" t="s">
        <v>1</v>
      </c>
      <c r="D67" s="29"/>
      <c r="E67" s="30"/>
      <c r="F67" s="16">
        <f t="shared" si="0"/>
      </c>
    </row>
    <row r="68" spans="1:6" ht="15" customHeight="1">
      <c r="A68" s="27" t="s">
        <v>14</v>
      </c>
      <c r="B68" s="28" t="s">
        <v>562</v>
      </c>
      <c r="C68" s="27" t="s">
        <v>219</v>
      </c>
      <c r="D68" s="29">
        <v>4</v>
      </c>
      <c r="E68" s="38"/>
      <c r="F68" s="16">
        <f t="shared" si="0"/>
        <v>0</v>
      </c>
    </row>
    <row r="69" spans="1:6" ht="15" customHeight="1">
      <c r="A69" s="27" t="s">
        <v>17</v>
      </c>
      <c r="B69" s="28" t="s">
        <v>551</v>
      </c>
      <c r="C69" s="27" t="s">
        <v>219</v>
      </c>
      <c r="D69" s="29">
        <v>2</v>
      </c>
      <c r="E69" s="38"/>
      <c r="F69" s="16">
        <f t="shared" si="0"/>
        <v>0</v>
      </c>
    </row>
    <row r="70" spans="1:6" ht="15" customHeight="1">
      <c r="A70" s="27" t="s">
        <v>563</v>
      </c>
      <c r="B70" s="28" t="s">
        <v>564</v>
      </c>
      <c r="C70" s="27" t="s">
        <v>1</v>
      </c>
      <c r="D70" s="29"/>
      <c r="E70" s="30"/>
      <c r="F70" s="16">
        <f t="shared" si="0"/>
      </c>
    </row>
    <row r="71" spans="1:6" ht="15" customHeight="1">
      <c r="A71" s="27" t="s">
        <v>14</v>
      </c>
      <c r="B71" s="28" t="s">
        <v>526</v>
      </c>
      <c r="C71" s="27" t="s">
        <v>219</v>
      </c>
      <c r="D71" s="29">
        <v>6</v>
      </c>
      <c r="E71" s="38"/>
      <c r="F71" s="16">
        <f t="shared" si="0"/>
        <v>0</v>
      </c>
    </row>
    <row r="72" spans="1:6" ht="15" customHeight="1">
      <c r="A72" s="27" t="s">
        <v>17</v>
      </c>
      <c r="B72" s="28" t="s">
        <v>565</v>
      </c>
      <c r="C72" s="27" t="s">
        <v>219</v>
      </c>
      <c r="D72" s="29">
        <v>1</v>
      </c>
      <c r="E72" s="38"/>
      <c r="F72" s="16">
        <f t="shared" si="0"/>
        <v>0</v>
      </c>
    </row>
    <row r="73" spans="1:6" ht="15" customHeight="1">
      <c r="A73" s="27" t="s">
        <v>62</v>
      </c>
      <c r="B73" s="28" t="s">
        <v>566</v>
      </c>
      <c r="C73" s="27" t="s">
        <v>219</v>
      </c>
      <c r="D73" s="29">
        <v>2</v>
      </c>
      <c r="E73" s="38"/>
      <c r="F73" s="16">
        <f aca="true" t="shared" si="1" ref="F73:F98">IF(D73&lt;&gt;0,ROUND(D73*ROUND(E73,2),2),"")</f>
        <v>0</v>
      </c>
    </row>
    <row r="74" spans="1:6" ht="15" customHeight="1">
      <c r="A74" s="27" t="s">
        <v>64</v>
      </c>
      <c r="B74" s="28" t="s">
        <v>567</v>
      </c>
      <c r="C74" s="27" t="s">
        <v>219</v>
      </c>
      <c r="D74" s="29">
        <v>2</v>
      </c>
      <c r="E74" s="38"/>
      <c r="F74" s="16">
        <f t="shared" si="1"/>
        <v>0</v>
      </c>
    </row>
    <row r="75" spans="1:6" ht="15" customHeight="1">
      <c r="A75" s="27" t="s">
        <v>71</v>
      </c>
      <c r="B75" s="28" t="s">
        <v>568</v>
      </c>
      <c r="C75" s="27" t="s">
        <v>219</v>
      </c>
      <c r="D75" s="29">
        <v>2</v>
      </c>
      <c r="E75" s="38"/>
      <c r="F75" s="16">
        <f t="shared" si="1"/>
        <v>0</v>
      </c>
    </row>
    <row r="76" spans="1:6" ht="15" customHeight="1">
      <c r="A76" s="27" t="s">
        <v>88</v>
      </c>
      <c r="B76" s="28" t="s">
        <v>569</v>
      </c>
      <c r="C76" s="27" t="s">
        <v>219</v>
      </c>
      <c r="D76" s="29">
        <v>2</v>
      </c>
      <c r="E76" s="38"/>
      <c r="F76" s="16">
        <f t="shared" si="1"/>
        <v>0</v>
      </c>
    </row>
    <row r="77" spans="1:6" ht="15" customHeight="1">
      <c r="A77" s="27" t="s">
        <v>570</v>
      </c>
      <c r="B77" s="28" t="s">
        <v>571</v>
      </c>
      <c r="C77" s="27" t="s">
        <v>1</v>
      </c>
      <c r="D77" s="29"/>
      <c r="E77" s="30"/>
      <c r="F77" s="16">
        <f t="shared" si="1"/>
      </c>
    </row>
    <row r="78" spans="1:6" ht="15" customHeight="1">
      <c r="A78" s="27" t="s">
        <v>14</v>
      </c>
      <c r="B78" s="28" t="s">
        <v>572</v>
      </c>
      <c r="C78" s="27" t="s">
        <v>219</v>
      </c>
      <c r="D78" s="29">
        <v>4</v>
      </c>
      <c r="E78" s="38"/>
      <c r="F78" s="16">
        <f t="shared" si="1"/>
        <v>0</v>
      </c>
    </row>
    <row r="79" spans="1:6" ht="15" customHeight="1">
      <c r="A79" s="27" t="s">
        <v>17</v>
      </c>
      <c r="B79" s="28" t="s">
        <v>573</v>
      </c>
      <c r="C79" s="27" t="s">
        <v>219</v>
      </c>
      <c r="D79" s="29">
        <v>4</v>
      </c>
      <c r="E79" s="38"/>
      <c r="F79" s="16">
        <f t="shared" si="1"/>
        <v>0</v>
      </c>
    </row>
    <row r="80" spans="1:6" ht="15" customHeight="1">
      <c r="A80" s="27" t="s">
        <v>574</v>
      </c>
      <c r="B80" s="28" t="s">
        <v>575</v>
      </c>
      <c r="C80" s="27" t="s">
        <v>219</v>
      </c>
      <c r="D80" s="29">
        <v>36</v>
      </c>
      <c r="E80" s="38"/>
      <c r="F80" s="16">
        <f t="shared" si="1"/>
        <v>0</v>
      </c>
    </row>
    <row r="81" spans="1:6" ht="15" customHeight="1">
      <c r="A81" s="27" t="s">
        <v>576</v>
      </c>
      <c r="B81" s="28" t="s">
        <v>577</v>
      </c>
      <c r="C81" s="27" t="s">
        <v>219</v>
      </c>
      <c r="D81" s="29">
        <v>66</v>
      </c>
      <c r="E81" s="38"/>
      <c r="F81" s="16">
        <f t="shared" si="1"/>
        <v>0</v>
      </c>
    </row>
    <row r="82" spans="1:6" ht="15" customHeight="1">
      <c r="A82" s="27" t="s">
        <v>578</v>
      </c>
      <c r="B82" s="28" t="s">
        <v>579</v>
      </c>
      <c r="C82" s="27" t="s">
        <v>84</v>
      </c>
      <c r="D82" s="29">
        <v>4</v>
      </c>
      <c r="E82" s="38"/>
      <c r="F82" s="16">
        <f t="shared" si="1"/>
        <v>0</v>
      </c>
    </row>
    <row r="83" spans="1:6" ht="15" customHeight="1">
      <c r="A83" s="27" t="s">
        <v>580</v>
      </c>
      <c r="B83" s="28" t="s">
        <v>581</v>
      </c>
      <c r="C83" s="27" t="s">
        <v>1</v>
      </c>
      <c r="D83" s="29"/>
      <c r="E83" s="30"/>
      <c r="F83" s="16">
        <f t="shared" si="1"/>
      </c>
    </row>
    <row r="84" spans="1:6" ht="15" customHeight="1">
      <c r="A84" s="27" t="s">
        <v>582</v>
      </c>
      <c r="B84" s="28" t="s">
        <v>583</v>
      </c>
      <c r="C84" s="27" t="s">
        <v>1</v>
      </c>
      <c r="D84" s="29"/>
      <c r="E84" s="30"/>
      <c r="F84" s="16">
        <f t="shared" si="1"/>
      </c>
    </row>
    <row r="85" spans="1:6" ht="15" customHeight="1">
      <c r="A85" s="27" t="s">
        <v>14</v>
      </c>
      <c r="B85" s="28" t="s">
        <v>584</v>
      </c>
      <c r="C85" s="27" t="s">
        <v>26</v>
      </c>
      <c r="D85" s="29">
        <v>6620.45</v>
      </c>
      <c r="E85" s="38"/>
      <c r="F85" s="16">
        <f t="shared" si="1"/>
        <v>0</v>
      </c>
    </row>
    <row r="86" spans="1:6" ht="15" customHeight="1">
      <c r="A86" s="27" t="s">
        <v>17</v>
      </c>
      <c r="B86" s="28" t="s">
        <v>585</v>
      </c>
      <c r="C86" s="27" t="s">
        <v>26</v>
      </c>
      <c r="D86" s="29">
        <v>704</v>
      </c>
      <c r="E86" s="38"/>
      <c r="F86" s="16">
        <f t="shared" si="1"/>
        <v>0</v>
      </c>
    </row>
    <row r="87" spans="1:6" ht="15" customHeight="1">
      <c r="A87" s="27" t="s">
        <v>62</v>
      </c>
      <c r="B87" s="28" t="s">
        <v>586</v>
      </c>
      <c r="C87" s="27" t="s">
        <v>26</v>
      </c>
      <c r="D87" s="29">
        <v>423.9</v>
      </c>
      <c r="E87" s="38"/>
      <c r="F87" s="16">
        <f t="shared" si="1"/>
        <v>0</v>
      </c>
    </row>
    <row r="88" spans="1:6" ht="15" customHeight="1">
      <c r="A88" s="27" t="s">
        <v>587</v>
      </c>
      <c r="B88" s="28" t="s">
        <v>588</v>
      </c>
      <c r="C88" s="27" t="s">
        <v>1</v>
      </c>
      <c r="D88" s="29"/>
      <c r="E88" s="30"/>
      <c r="F88" s="16">
        <f t="shared" si="1"/>
      </c>
    </row>
    <row r="89" spans="1:6" ht="15" customHeight="1">
      <c r="A89" s="27" t="s">
        <v>14</v>
      </c>
      <c r="B89" s="28" t="s">
        <v>589</v>
      </c>
      <c r="C89" s="27" t="s">
        <v>219</v>
      </c>
      <c r="D89" s="29">
        <v>24</v>
      </c>
      <c r="E89" s="38"/>
      <c r="F89" s="16">
        <f t="shared" si="1"/>
        <v>0</v>
      </c>
    </row>
    <row r="90" spans="1:6" ht="15" customHeight="1">
      <c r="A90" s="27" t="s">
        <v>17</v>
      </c>
      <c r="B90" s="28" t="s">
        <v>590</v>
      </c>
      <c r="C90" s="27" t="s">
        <v>219</v>
      </c>
      <c r="D90" s="29">
        <v>618</v>
      </c>
      <c r="E90" s="38"/>
      <c r="F90" s="16">
        <f t="shared" si="1"/>
        <v>0</v>
      </c>
    </row>
    <row r="91" spans="1:6" ht="15" customHeight="1">
      <c r="A91" s="27" t="s">
        <v>591</v>
      </c>
      <c r="B91" s="28" t="s">
        <v>592</v>
      </c>
      <c r="C91" s="27" t="s">
        <v>26</v>
      </c>
      <c r="D91" s="29">
        <v>25</v>
      </c>
      <c r="E91" s="38"/>
      <c r="F91" s="16">
        <f t="shared" si="1"/>
        <v>0</v>
      </c>
    </row>
    <row r="92" spans="1:6" ht="15" customHeight="1">
      <c r="A92" s="27" t="s">
        <v>593</v>
      </c>
      <c r="B92" s="28" t="s">
        <v>594</v>
      </c>
      <c r="C92" s="27" t="s">
        <v>1</v>
      </c>
      <c r="D92" s="29"/>
      <c r="E92" s="30"/>
      <c r="F92" s="16">
        <f t="shared" si="1"/>
      </c>
    </row>
    <row r="93" spans="1:6" ht="15" customHeight="1">
      <c r="A93" s="27" t="s">
        <v>595</v>
      </c>
      <c r="B93" s="28" t="s">
        <v>596</v>
      </c>
      <c r="C93" s="27" t="s">
        <v>597</v>
      </c>
      <c r="D93" s="29">
        <v>2227</v>
      </c>
      <c r="E93" s="38"/>
      <c r="F93" s="16">
        <f t="shared" si="1"/>
        <v>0</v>
      </c>
    </row>
    <row r="94" spans="1:6" ht="15" customHeight="1">
      <c r="A94" s="27" t="s">
        <v>598</v>
      </c>
      <c r="B94" s="28" t="s">
        <v>599</v>
      </c>
      <c r="C94" s="27" t="s">
        <v>1</v>
      </c>
      <c r="D94" s="29"/>
      <c r="E94" s="30"/>
      <c r="F94" s="16">
        <f t="shared" si="1"/>
      </c>
    </row>
    <row r="95" spans="1:6" ht="15" customHeight="1">
      <c r="A95" s="27" t="s">
        <v>600</v>
      </c>
      <c r="B95" s="28" t="s">
        <v>601</v>
      </c>
      <c r="C95" s="27" t="s">
        <v>602</v>
      </c>
      <c r="D95" s="29">
        <v>32</v>
      </c>
      <c r="E95" s="38"/>
      <c r="F95" s="16">
        <f t="shared" si="1"/>
        <v>0</v>
      </c>
    </row>
    <row r="96" spans="1:6" ht="15" customHeight="1">
      <c r="A96" s="27" t="s">
        <v>603</v>
      </c>
      <c r="B96" s="28" t="s">
        <v>604</v>
      </c>
      <c r="C96" s="27" t="s">
        <v>602</v>
      </c>
      <c r="D96" s="29">
        <v>80</v>
      </c>
      <c r="E96" s="38"/>
      <c r="F96" s="16">
        <f t="shared" si="1"/>
        <v>0</v>
      </c>
    </row>
    <row r="97" spans="1:6" ht="15" customHeight="1">
      <c r="A97" s="27" t="s">
        <v>605</v>
      </c>
      <c r="B97" s="28" t="s">
        <v>606</v>
      </c>
      <c r="C97" s="27" t="s">
        <v>1</v>
      </c>
      <c r="D97" s="29"/>
      <c r="E97" s="30"/>
      <c r="F97" s="16">
        <f t="shared" si="1"/>
      </c>
    </row>
    <row r="98" spans="1:6" ht="15" customHeight="1">
      <c r="A98" s="27" t="s">
        <v>14</v>
      </c>
      <c r="B98" s="28" t="s">
        <v>607</v>
      </c>
      <c r="C98" s="27" t="s">
        <v>219</v>
      </c>
      <c r="D98" s="29">
        <v>111</v>
      </c>
      <c r="E98" s="38"/>
      <c r="F98" s="16">
        <f t="shared" si="1"/>
        <v>0</v>
      </c>
    </row>
    <row r="99" spans="1:6" ht="21.75" customHeight="1">
      <c r="A99" s="47" t="s">
        <v>672</v>
      </c>
      <c r="B99" s="48"/>
      <c r="C99" s="48"/>
      <c r="D99" s="17">
        <f>SUM(F6:F98)</f>
        <v>0</v>
      </c>
      <c r="E99" s="18" t="s">
        <v>656</v>
      </c>
      <c r="F99" s="19"/>
    </row>
  </sheetData>
  <sheetProtection password="C6EF" sheet="1" selectLockedCells="1"/>
  <mergeCells count="4">
    <mergeCell ref="A99:C99"/>
    <mergeCell ref="A3:E3"/>
    <mergeCell ref="A4:F4"/>
    <mergeCell ref="A2:F2"/>
  </mergeCells>
  <printOptions horizontalCentered="1"/>
  <pageMargins left="0.7086614173228347" right="0.7086614173228347" top="0.7874015748031497" bottom="0.7086614173228347" header="0" footer="0"/>
  <pageSetup fitToHeight="832" fitToWidth="595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 ZIJIE</dc:creator>
  <cp:keywords/>
  <dc:description/>
  <cp:lastModifiedBy>CHENXI CAI</cp:lastModifiedBy>
  <cp:lastPrinted>2019-11-13T03:40:35Z</cp:lastPrinted>
  <dcterms:created xsi:type="dcterms:W3CDTF">2019-11-13T02:18:17Z</dcterms:created>
  <dcterms:modified xsi:type="dcterms:W3CDTF">2019-11-14T00:51:05Z</dcterms:modified>
  <cp:category/>
  <cp:version/>
  <cp:contentType/>
  <cp:contentStatus/>
</cp:coreProperties>
</file>