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65" tabRatio="848"/>
  </bookViews>
  <sheets>
    <sheet name="投标报价汇总表" sheetId="7" r:id="rId1"/>
    <sheet name="100章总则" sheetId="1" r:id="rId2"/>
    <sheet name="第800章 监控系统" sheetId="2" r:id="rId3"/>
    <sheet name="第900章 收费系统" sheetId="3" r:id="rId4"/>
    <sheet name="第1000章 通信系统" sheetId="4" r:id="rId5"/>
    <sheet name="第1100章 供配电系统" sheetId="8" r:id="rId6"/>
    <sheet name="第1200章  照明系统" sheetId="5" r:id="rId7"/>
  </sheets>
  <definedNames>
    <definedName name="_xlnm._FilterDatabase" localSheetId="2" hidden="1">'第800章 监控系统'!$A$4:$J$45</definedName>
    <definedName name="_xlnm._FilterDatabase" localSheetId="3" hidden="1">'第900章 收费系统'!$A$4:$I$212</definedName>
    <definedName name="_xlnm._FilterDatabase" localSheetId="4" hidden="1">'第1000章 通信系统'!$A$1:$J$44</definedName>
    <definedName name="_xlnm._FilterDatabase" localSheetId="5" hidden="1">'第1100章 供配电系统'!$A$4:$I$36</definedName>
    <definedName name="_xlnm._FilterDatabase" localSheetId="6" hidden="1">'第1200章  照明系统'!$A$4:$J$30</definedName>
    <definedName name="_xlnm.Print_Area" localSheetId="2">'第800章 监控系统'!$A$1:$I$45</definedName>
    <definedName name="_xlnm.Print_Titles" localSheetId="2">'第800章 监控系统'!$1:$4</definedName>
    <definedName name="_xlnm.Print_Area" localSheetId="4">'第1000章 通信系统'!$A$1:$I$44</definedName>
    <definedName name="_xlnm.Print_Titles" localSheetId="4">'第1000章 通信系统'!$1:$4</definedName>
    <definedName name="_xlnm.Print_Titles" localSheetId="3">'第900章 收费系统'!$1:$4</definedName>
    <definedName name="_xlnm.Print_Area" localSheetId="3">'第900章 收费系统'!$A$1:$I$208</definedName>
    <definedName name="_xlnm.Print_Area" localSheetId="6">'第1200章  照明系统'!$A$1:$I$30</definedName>
    <definedName name="_xlnm.Print_Area" localSheetId="5">'第1100章 供配电系统'!$A$1:$I$36</definedName>
  </definedNames>
  <calcPr calcId="144525"/>
</workbook>
</file>

<file path=xl/sharedStrings.xml><?xml version="1.0" encoding="utf-8"?>
<sst xmlns="http://schemas.openxmlformats.org/spreadsheetml/2006/main" count="835">
  <si>
    <t>投标报价汇总表</t>
  </si>
  <si>
    <t>合同段：京港澳高速、S102与四港联动大道组合式互通立交工程机电工程第一标段</t>
  </si>
  <si>
    <t>标表1</t>
  </si>
  <si>
    <t>序号</t>
  </si>
  <si>
    <t>科目名称</t>
  </si>
  <si>
    <t>金额（元）</t>
  </si>
  <si>
    <t>1</t>
  </si>
  <si>
    <t>第100章    总    则</t>
  </si>
  <si>
    <t>2</t>
  </si>
  <si>
    <t>第800章 监控系统</t>
  </si>
  <si>
    <t>3</t>
  </si>
  <si>
    <t>第900章 收费系统</t>
  </si>
  <si>
    <t>4</t>
  </si>
  <si>
    <t>第1000章 通信系统</t>
  </si>
  <si>
    <t>5</t>
  </si>
  <si>
    <t>第1100章 供配电系统</t>
  </si>
  <si>
    <t>6</t>
  </si>
  <si>
    <t>第1200章  照明系统</t>
  </si>
  <si>
    <t>7</t>
  </si>
  <si>
    <t>第100章至第1200章合计</t>
  </si>
  <si>
    <t>8</t>
  </si>
  <si>
    <t>已包含在清单合计中的材料、工程设备、专业工程暂估价合计</t>
  </si>
  <si>
    <t>9</t>
  </si>
  <si>
    <t>评标价（清单合计减去材料、工程设备、专业工程暂估价合计）</t>
  </si>
  <si>
    <t>10</t>
  </si>
  <si>
    <t>暂列金额（3%）</t>
  </si>
  <si>
    <t>11</t>
  </si>
  <si>
    <t>投标报价</t>
  </si>
  <si>
    <t/>
  </si>
  <si>
    <t>清单   第 1 页</t>
  </si>
  <si>
    <t>共 1 页</t>
  </si>
  <si>
    <r>
      <rPr>
        <sz val="18"/>
        <rFont val="宋体"/>
        <charset val="134"/>
      </rPr>
      <t>工程量清单表</t>
    </r>
  </si>
  <si>
    <t>标表2</t>
  </si>
  <si>
    <t>子目号</t>
  </si>
  <si>
    <t>子目名称</t>
  </si>
  <si>
    <t>单位</t>
  </si>
  <si>
    <t>项目特征</t>
  </si>
  <si>
    <t>数量</t>
  </si>
  <si>
    <t>单价</t>
  </si>
  <si>
    <t>合价</t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</si>
  <si>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</si>
  <si>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</si>
  <si>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</si>
  <si>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</si>
  <si>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</si>
  <si>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</si>
  <si>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</si>
  <si>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102-1</t>
  </si>
  <si>
    <t>竣工文件</t>
  </si>
  <si>
    <t>102-2</t>
  </si>
  <si>
    <t>施工环保费（及扬尘治理增加费）</t>
  </si>
  <si>
    <t>102-3</t>
  </si>
  <si>
    <t>安全生产费</t>
  </si>
  <si>
    <t>103-3</t>
  </si>
  <si>
    <t>临时供电设施</t>
  </si>
  <si>
    <t>设施架设、拆除</t>
  </si>
  <si>
    <t>设施维修</t>
  </si>
  <si>
    <t>月</t>
  </si>
  <si>
    <t>103-5</t>
  </si>
  <si>
    <t>供水与排污设施</t>
  </si>
  <si>
    <t>104-1</t>
  </si>
  <si>
    <t>承包人驻地建设</t>
  </si>
  <si>
    <t xml:space="preserve">第100章  合计   人民币  </t>
  </si>
  <si>
    <t xml:space="preserve"> 元</t>
  </si>
  <si>
    <t>工程量清单表</t>
  </si>
  <si>
    <t>800-1</t>
  </si>
  <si>
    <t>监控分中心所设备</t>
  </si>
  <si>
    <t>800-1-8</t>
  </si>
  <si>
    <t>交换机</t>
  </si>
  <si>
    <t>800-1-8-4</t>
  </si>
  <si>
    <t>以太网交换机</t>
  </si>
  <si>
    <t>台</t>
  </si>
  <si>
    <t>1、具有光保护模块；
2、以太网:至少2个1000Base-X;8个10/100/1000Base-T，以太网；
3、 CONSOLE口:RS232电平，RJ45接口；
4、告警端口:3芯5.08m接线端子，2A＠3OUDC，120mA＠250VAC；
5、指示灯:运行指示:RUN;电源指示:PWRI，PWR2，PWR3;光口指示:OP1`0P4;电口指示:Sped， LINK/ACT；
6、按钮:RST，支持重启和恢复默认设置</t>
  </si>
  <si>
    <t>800-3</t>
  </si>
  <si>
    <t>监控系统软件</t>
  </si>
  <si>
    <t>800-3-2</t>
  </si>
  <si>
    <t>应用软件</t>
  </si>
  <si>
    <t>800-3-2-1</t>
  </si>
  <si>
    <t>监控系统应用软件(暂估价)</t>
  </si>
  <si>
    <t>套</t>
  </si>
  <si>
    <t>800-4</t>
  </si>
  <si>
    <t>外场设备</t>
  </si>
  <si>
    <t>800-4-3</t>
  </si>
  <si>
    <t>室外枪式遥控摄像机</t>
  </si>
  <si>
    <t>800-4-3-4</t>
  </si>
  <si>
    <t>遥控摄像机</t>
  </si>
  <si>
    <t>1、1/1.8”逐行扫描300万像素CMOS图像传感器。2、最低照度:0.025lux(F1.6，50IRE，彩色)，0.0025ux(F1.6，50IRE，黑白）。3、日夜切换方式:自动红外滤片切换彩转黑。4、最大分辨率:2048×1536
。5、300万高清镜头。6、室外恒速云台。7、室外摄像机防护罩，环境温度，-15℃～+60℃，工作电压:24v，能够容纳36倍变焦镜头，额定风负荷，不少于36米秒。</t>
  </si>
  <si>
    <t>800-4-8</t>
  </si>
  <si>
    <t>悬臂式可变信息标志</t>
  </si>
  <si>
    <t>800-4-8-4</t>
  </si>
  <si>
    <t>显示面积1.5*11</t>
  </si>
  <si>
    <t>1、温度:-40℃～+70℃:湿度:0％～95％RH:抗风速:40m/s；
2、LED平均使用寿命:10000小时:整机MTBF大于50000小时；
3、视认角:30°；
4、失控率:≤1％0，离散型；
5、可视距离:态≥250m:动态≥210m(车速120km/h)；
6、亮度调节:LED采用定电流驱动，具有过流保护功能，发光亮度可根据外界环境条件自动或手动调节，至少六级以上；
7、传输距离:0-10000m；
8、电力:AC380V士10％，50土2Hz；
9、通信接口:RS232、RS485、RS422、以太网RJ-45；
10、电气特性:符合 EIA RS-232C；
11、功耗:80W/m2(5全屏点亮，亮度大于等于8000cd/m2)；
12、传输方式:异步传输，全双工:传输速率:2400bps～19600bps；
13、驱动模式:静态恒流；
14、像素外壳:抗强酸强碱；
15、防护等级:IP65。16、版面尺寸:1.5m(W)x11m(H)，双基色。点间距为31.25m，采用双基色显示，每个像素由红、録二种LED组成，LED配比为2R1G，显示板每平方米亮度≥8000cd。17、门式可变情报板可进行全屏幕编辑。18、像素管具有防水、防尘、防腐蚀的野外型组件结构，采用恒电流驱动方式，具有过流保护功能</t>
  </si>
  <si>
    <t>800-4-10</t>
  </si>
  <si>
    <t>收费站可变信息标志</t>
  </si>
  <si>
    <t>800-4-10-1</t>
  </si>
  <si>
    <t>显示面积2.0m*3.2m</t>
  </si>
  <si>
    <t xml:space="preserve">1、显示面积为1.6m(高)×3.2m(宽)，并可显示中文、英文、图形等。每个像素点由红色、纯绿色两种LED组成，配比为2红1纯绿；
2、像素间距:25mm；
3、最佳视距:≥250m；
4、驱动方式:采用静态驱动；
5、亮度调节功能:32级可调，屏体亮度:＞8000cd/m2；
6、环境温度:-30℃～+60℃；
7、工作湿度:0％～95％无冷凝；
8、平均无故障工作时间:大于100，000小时；
9、计算机接口:RJ45接口:25针或9针RS-232/485；
10、传输距离:0～10000m；
11、输入电压:AC220V土10％，50HZ；
12、功耗:小于等于80W/m2(5全屏点亮，亮度大于等于8000cd/m2；
13、电源开关:可远程控制；
14、屏体防水、通风、散热，符合IP66规范要求。
</t>
  </si>
  <si>
    <t>800-4-18</t>
  </si>
  <si>
    <t>光纤收发器</t>
  </si>
  <si>
    <t>对</t>
  </si>
  <si>
    <t>1、光传输距离：20、60、80km；2、光口传输速率：100Mbps；3、电口传输速率:10/100M自适应，全/半双工通讯模式自适应，电接口:自适应RU45；4工作环境工作温度:0-60℃</t>
  </si>
  <si>
    <t>800-5</t>
  </si>
  <si>
    <t>供电系统</t>
  </si>
  <si>
    <t>800-5-3</t>
  </si>
  <si>
    <t>配电箱</t>
  </si>
  <si>
    <t>800-6</t>
  </si>
  <si>
    <t>光电缆工程</t>
  </si>
  <si>
    <t>800-6-1</t>
  </si>
  <si>
    <t>直埋VV22低压电缆</t>
  </si>
  <si>
    <t>800-6-1-1</t>
  </si>
  <si>
    <t>VV22-0.6/1kV-2*6mm2</t>
  </si>
  <si>
    <t>m</t>
  </si>
  <si>
    <t>800-6-1-7</t>
  </si>
  <si>
    <t>VV22-0.6/1kV-2*10mm2</t>
  </si>
  <si>
    <t>800-6-1-8</t>
  </si>
  <si>
    <t>VV22-0.6/1kV-2*16mm2</t>
  </si>
  <si>
    <t>800-6-7</t>
  </si>
  <si>
    <t>光缆</t>
  </si>
  <si>
    <t>800-6-7-1</t>
  </si>
  <si>
    <t>4芯单模光缆</t>
  </si>
  <si>
    <t>800-6-11</t>
  </si>
  <si>
    <t>热镀锌电缆保护钢管</t>
  </si>
  <si>
    <t>800-6-11-3</t>
  </si>
  <si>
    <t>φ114</t>
  </si>
  <si>
    <t>800-11</t>
  </si>
  <si>
    <t>防雷系统设备</t>
  </si>
  <si>
    <t>800-11-1</t>
  </si>
  <si>
    <t>防雷保护器</t>
  </si>
  <si>
    <t>800-11-1-1</t>
  </si>
  <si>
    <t>电源防雷</t>
  </si>
  <si>
    <t>个</t>
  </si>
  <si>
    <t>800-11-1-2</t>
  </si>
  <si>
    <t>数据信号防雷</t>
  </si>
  <si>
    <t>800-11-1-3</t>
  </si>
  <si>
    <t>视频信号防雷</t>
  </si>
  <si>
    <t>800-12</t>
  </si>
  <si>
    <t>设备基础（含接地）</t>
  </si>
  <si>
    <t>800-12-4</t>
  </si>
  <si>
    <t>室外枪式遥控摄像机基础</t>
  </si>
  <si>
    <t>800-12-8</t>
  </si>
  <si>
    <t>悬臂式可变信息标志基础</t>
  </si>
  <si>
    <t>800-12-10</t>
  </si>
  <si>
    <t>收费站可变信息标志基础</t>
  </si>
  <si>
    <t>800-12-11</t>
  </si>
  <si>
    <t>配电箱基础</t>
  </si>
  <si>
    <t>800-13</t>
  </si>
  <si>
    <t>人（手）孔</t>
  </si>
  <si>
    <t>800-13-2</t>
  </si>
  <si>
    <t>手孔</t>
  </si>
  <si>
    <t>800-16</t>
  </si>
  <si>
    <t>系统调试费</t>
  </si>
  <si>
    <t xml:space="preserve">第800章  合计   人民币  </t>
  </si>
  <si>
    <r>
      <rPr>
        <sz val="8"/>
        <rFont val="宋体"/>
        <charset val="134"/>
      </rPr>
      <t>子目号</t>
    </r>
  </si>
  <si>
    <r>
      <rPr>
        <sz val="8"/>
        <rFont val="宋体"/>
        <charset val="134"/>
      </rPr>
      <t>子目名称</t>
    </r>
  </si>
  <si>
    <r>
      <rPr>
        <sz val="8"/>
        <rFont val="宋体"/>
        <charset val="134"/>
      </rPr>
      <t>单位</t>
    </r>
  </si>
  <si>
    <r>
      <rPr>
        <sz val="8"/>
        <rFont val="宋体"/>
        <charset val="134"/>
      </rPr>
      <t>项目特征</t>
    </r>
  </si>
  <si>
    <r>
      <rPr>
        <sz val="8"/>
        <rFont val="宋体"/>
        <charset val="134"/>
      </rPr>
      <t>900-2</t>
    </r>
  </si>
  <si>
    <r>
      <rPr>
        <sz val="8"/>
        <rFont val="宋体"/>
        <charset val="134"/>
      </rPr>
      <t>收费站计算机网络设备</t>
    </r>
  </si>
  <si>
    <r>
      <rPr>
        <sz val="8"/>
        <rFont val="宋体"/>
        <charset val="134"/>
      </rPr>
      <t>900-2-1</t>
    </r>
  </si>
  <si>
    <r>
      <rPr>
        <sz val="8"/>
        <rFont val="宋体"/>
        <charset val="134"/>
      </rPr>
      <t>服务器</t>
    </r>
  </si>
  <si>
    <r>
      <rPr>
        <sz val="8"/>
        <rFont val="宋体"/>
        <charset val="134"/>
      </rPr>
      <t>台</t>
    </r>
  </si>
  <si>
    <r>
      <rPr>
        <sz val="8"/>
        <rFont val="宋体"/>
        <charset val="134"/>
      </rPr>
      <t>收费站专用服务器
1、机架式服务器;
2、双Intel® Xeon金牌5120 2.20 GHz处理器，14核
3、内存:大于64GB
4、3个2T硬盘;支持热插拔;支持RAID0/1/5
5、收费站车牌抓拍图像保存至少180天
6、至少4个千兆自适应以太网网口;
7、冗余电源
8、19LCD彩色显示器;标准键盘、鼠标器，1000M/100M/10M网卡;
9、DVD刻录光驱;
10、19英寸标准机柜。</t>
    </r>
  </si>
  <si>
    <r>
      <rPr>
        <sz val="8"/>
        <rFont val="宋体"/>
        <charset val="134"/>
      </rPr>
      <t>900-2-2</t>
    </r>
  </si>
  <si>
    <r>
      <rPr>
        <sz val="8"/>
        <rFont val="宋体"/>
        <charset val="134"/>
      </rPr>
      <t>ETC专用服务器</t>
    </r>
  </si>
  <si>
    <r>
      <rPr>
        <sz val="8"/>
        <rFont val="宋体"/>
        <charset val="134"/>
      </rPr>
      <t>图像服务器
1、Linux操作系统
2、CPU:酷睿双核3.4GHZ
3、内存:8G
4、硬盘:128G SSD+4T企业数据盘(可扩展)
5、网卡:10/100/1000M自适应
6、含河南高速公路图像稽查接口</t>
    </r>
  </si>
  <si>
    <r>
      <rPr>
        <sz val="8"/>
        <rFont val="宋体"/>
        <charset val="134"/>
      </rPr>
      <t>900-2-3</t>
    </r>
  </si>
  <si>
    <r>
      <rPr>
        <sz val="8"/>
        <rFont val="宋体"/>
        <charset val="134"/>
      </rPr>
      <t>计算机</t>
    </r>
  </si>
  <si>
    <r>
      <rPr>
        <sz val="8"/>
        <rFont val="宋体"/>
        <charset val="134"/>
      </rPr>
      <t>900-2-3-2</t>
    </r>
  </si>
  <si>
    <r>
      <rPr>
        <sz val="8"/>
        <rFont val="宋体"/>
        <charset val="134"/>
      </rPr>
      <t>收费管理计算机</t>
    </r>
  </si>
  <si>
    <r>
      <rPr>
        <sz val="8"/>
        <rFont val="宋体"/>
        <charset val="134"/>
      </rPr>
      <t>1、中央处理器:酷睿2双核主频≥2.8GHz;
2、内存≥2GB ;
3、硬盘容量≥500GB ;
4、内置光盘刻录机;
5、19”液晶显示器，显存≥1GB;
6、ASCII码标准键盘，带鼠标及接口板;
7、2串1并标准接口;
8、10/100M自适应网卡;
9、图像处理计算机配图像采集卡。</t>
    </r>
  </si>
  <si>
    <r>
      <rPr>
        <sz val="8"/>
        <rFont val="宋体"/>
        <charset val="134"/>
      </rPr>
      <t>900-2-3-3</t>
    </r>
  </si>
  <si>
    <r>
      <rPr>
        <sz val="8"/>
        <rFont val="宋体"/>
        <charset val="134"/>
      </rPr>
      <t>财务/IC卡管理计算机</t>
    </r>
  </si>
  <si>
    <t>1、中央处理器:酷睿2双核主频≥2.8GHz;
2、内存≥2GB ;
3、硬盘容量≥500GB ;
4、内置光盘刻录机;
5、19”液晶显示器，显存≥1GB;
6、ASCII码标准键盘，带鼠标及接口板;
7、2串1并标准接口;
8、10/100M自适应网
卡;
9、图像处理计算机配图像采集卡。</t>
  </si>
  <si>
    <r>
      <rPr>
        <sz val="8"/>
        <rFont val="宋体"/>
        <charset val="134"/>
      </rPr>
      <t>900-2-3-4</t>
    </r>
  </si>
  <si>
    <r>
      <rPr>
        <sz val="8"/>
        <rFont val="宋体"/>
        <charset val="134"/>
      </rPr>
      <t>图像管理计算机</t>
    </r>
  </si>
  <si>
    <r>
      <rPr>
        <sz val="8"/>
        <rFont val="宋体"/>
        <charset val="134"/>
      </rPr>
      <t>900-2-4</t>
    </r>
  </si>
  <si>
    <r>
      <rPr>
        <sz val="8"/>
        <rFont val="宋体"/>
        <charset val="134"/>
      </rPr>
      <t>收费站以太网交换机</t>
    </r>
  </si>
  <si>
    <r>
      <rPr>
        <sz val="8"/>
        <rFont val="宋体"/>
        <charset val="134"/>
      </rPr>
      <t>900-2-4-6</t>
    </r>
  </si>
  <si>
    <r>
      <rPr>
        <sz val="8"/>
        <rFont val="宋体"/>
        <charset val="134"/>
      </rPr>
      <t>收费站三层以太网交换机</t>
    </r>
  </si>
  <si>
    <r>
      <rPr>
        <sz val="8"/>
        <rFont val="宋体"/>
        <charset val="134"/>
      </rPr>
      <t>1、具有动态IP功能
2、10/100/1000M自适应网卡，
3、48个10/100/1000M BASE-TX端口，2个1000M单模光接口;
4、三层交换功能，具备双工和半双工转换及SMON全局网管监控;
5、工作状态指示。</t>
    </r>
  </si>
  <si>
    <r>
      <rPr>
        <sz val="8"/>
        <rFont val="宋体"/>
        <charset val="134"/>
      </rPr>
      <t>900-2-5</t>
    </r>
  </si>
  <si>
    <r>
      <rPr>
        <sz val="8"/>
        <rFont val="宋体"/>
        <charset val="134"/>
      </rPr>
      <t>非接触IC卡读写器及点卡机</t>
    </r>
  </si>
  <si>
    <r>
      <rPr>
        <sz val="8"/>
        <rFont val="宋体"/>
        <charset val="134"/>
      </rPr>
      <t>900-2-5-1</t>
    </r>
  </si>
  <si>
    <r>
      <rPr>
        <sz val="8"/>
        <rFont val="宋体"/>
        <charset val="134"/>
      </rPr>
      <t>非接触IC卡读写器</t>
    </r>
  </si>
  <si>
    <r>
      <rPr>
        <sz val="8"/>
        <rFont val="宋体"/>
        <charset val="134"/>
      </rPr>
      <t>1、符合433MHz的RFID无线通讯，并支持标准短距离13. 56MHz非接触IC的IS014443 TYPE A标准、支持接触式IC卡IS07816标准;
2、非接触IC卡读卡器和CPC卡通讯距离:0~5cm;
3、非接触IC卡读卡器和收费车道控制机、工作站通信接口:标准RS232;
4、非接触IC卡读卡器和CPC卡通讯的可靠性:100%。</t>
    </r>
  </si>
  <si>
    <r>
      <rPr>
        <sz val="8"/>
        <rFont val="宋体"/>
        <charset val="134"/>
      </rPr>
      <t>900-2-6</t>
    </r>
  </si>
  <si>
    <r>
      <rPr>
        <sz val="8"/>
        <rFont val="宋体"/>
        <charset val="134"/>
      </rPr>
      <t>打印机</t>
    </r>
  </si>
  <si>
    <r>
      <rPr>
        <sz val="8"/>
        <rFont val="宋体"/>
        <charset val="134"/>
      </rPr>
      <t>900-2-6-1</t>
    </r>
  </si>
  <si>
    <r>
      <rPr>
        <sz val="8"/>
        <rFont val="宋体"/>
        <charset val="134"/>
      </rPr>
      <t>彩色激光打印机A4幅面</t>
    </r>
  </si>
  <si>
    <r>
      <rPr>
        <sz val="8"/>
        <rFont val="宋体"/>
        <charset val="134"/>
      </rPr>
      <t>中文激光打印机（A3、A4版面）；分辨率：≥1200dpi；打印速度：≥16PPM。</t>
    </r>
  </si>
  <si>
    <r>
      <rPr>
        <sz val="8"/>
        <rFont val="宋体"/>
        <charset val="134"/>
      </rPr>
      <t>900-2-6-5</t>
    </r>
  </si>
  <si>
    <r>
      <rPr>
        <sz val="8"/>
        <rFont val="宋体"/>
        <charset val="134"/>
      </rPr>
      <t>网络激光打印机</t>
    </r>
  </si>
  <si>
    <r>
      <rPr>
        <sz val="8"/>
        <rFont val="宋体"/>
        <charset val="134"/>
      </rPr>
      <t>900-2-6-6</t>
    </r>
  </si>
  <si>
    <r>
      <rPr>
        <sz val="8"/>
        <rFont val="宋体"/>
        <charset val="134"/>
      </rPr>
      <t>财务激光打印机</t>
    </r>
  </si>
  <si>
    <t>A4版面，分辨率：720*360以上，打印速度：≥10PPM。</t>
  </si>
  <si>
    <r>
      <rPr>
        <sz val="8"/>
        <rFont val="宋体"/>
        <charset val="134"/>
      </rPr>
      <t>900-2-7</t>
    </r>
  </si>
  <si>
    <r>
      <rPr>
        <sz val="8"/>
        <rFont val="宋体"/>
        <charset val="134"/>
      </rPr>
      <t>DVD光盘刻录机</t>
    </r>
  </si>
  <si>
    <r>
      <rPr>
        <sz val="8"/>
        <rFont val="宋体"/>
        <charset val="134"/>
      </rPr>
      <t>900-2-8</t>
    </r>
  </si>
  <si>
    <r>
      <rPr>
        <sz val="8"/>
        <rFont val="宋体"/>
        <charset val="134"/>
      </rPr>
      <t>19英寸标准机柜</t>
    </r>
  </si>
  <si>
    <r>
      <rPr>
        <sz val="8"/>
        <rFont val="宋体"/>
        <charset val="134"/>
      </rPr>
      <t>900-2-10</t>
    </r>
  </si>
  <si>
    <r>
      <rPr>
        <sz val="8"/>
        <rFont val="宋体"/>
        <charset val="134"/>
      </rPr>
      <t>电子投包机</t>
    </r>
  </si>
  <si>
    <r>
      <rPr>
        <sz val="8"/>
        <rFont val="宋体"/>
        <charset val="134"/>
      </rPr>
      <t>900-2-13</t>
    </r>
  </si>
  <si>
    <r>
      <rPr>
        <sz val="8"/>
        <rFont val="宋体"/>
        <charset val="134"/>
      </rPr>
      <t>票管室控制台</t>
    </r>
  </si>
  <si>
    <r>
      <rPr>
        <sz val="8"/>
        <rFont val="宋体"/>
        <charset val="134"/>
      </rPr>
      <t>套</t>
    </r>
  </si>
  <si>
    <r>
      <rPr>
        <sz val="8"/>
        <rFont val="宋体"/>
        <charset val="134"/>
      </rPr>
      <t>含2把座椅（1.2m*0.1m*0.074m）</t>
    </r>
  </si>
  <si>
    <r>
      <rPr>
        <sz val="8"/>
        <rFont val="宋体"/>
        <charset val="134"/>
      </rPr>
      <t>900-2-14</t>
    </r>
  </si>
  <si>
    <r>
      <rPr>
        <sz val="8"/>
        <rFont val="宋体"/>
        <charset val="134"/>
      </rPr>
      <t>控制室控制台</t>
    </r>
  </si>
  <si>
    <r>
      <rPr>
        <sz val="8"/>
        <rFont val="宋体"/>
        <charset val="134"/>
      </rPr>
      <t>（含4把座椅（5.4m*0.1m*0.074m）</t>
    </r>
  </si>
  <si>
    <r>
      <rPr>
        <sz val="8"/>
        <rFont val="宋体"/>
        <charset val="134"/>
      </rPr>
      <t>900-3</t>
    </r>
  </si>
  <si>
    <r>
      <rPr>
        <sz val="8"/>
        <rFont val="宋体"/>
        <charset val="134"/>
      </rPr>
      <t>车道控制子系统</t>
    </r>
  </si>
  <si>
    <r>
      <rPr>
        <sz val="8"/>
        <rFont val="宋体"/>
        <charset val="134"/>
      </rPr>
      <t>900-3-2</t>
    </r>
  </si>
  <si>
    <r>
      <rPr>
        <sz val="8"/>
        <rFont val="宋体"/>
        <charset val="134"/>
      </rPr>
      <t>ETC车道设施</t>
    </r>
  </si>
  <si>
    <r>
      <rPr>
        <sz val="8"/>
        <rFont val="宋体"/>
        <charset val="134"/>
      </rPr>
      <t>900-3-2-1</t>
    </r>
  </si>
  <si>
    <r>
      <rPr>
        <sz val="8"/>
        <rFont val="宋体"/>
        <charset val="134"/>
      </rPr>
      <t>车道控制机（含控制器、视频捕捉卡和控制机柜）</t>
    </r>
  </si>
  <si>
    <r>
      <rPr>
        <sz val="8"/>
        <rFont val="宋体"/>
        <charset val="134"/>
      </rPr>
      <t>1、主机选型：嵌入式无风扇工业级主机 
2、安装形式：紧凑型立式机箱 
3、CPU：Intel Celeron E3300，双核2.5GHz 
4、内存：DDR3 1333/1600 板载4GB，内存扩容最大12GB 
5、显示：VGA、DVI、HDMI, VGA max 2048*1536,HDMI max 1920*1200@60Hz 
6、总线扩展：2路PCI32、1路PCIe、2路MINI PCIe
7、串行通讯接口：板载10路RS232,2路RS422/485 
8、串口防护：光耦隔离，自动数据流控制 
9、并行通讯接口及其他：1路标准LPT接口，1路PS/2键盘鼠标 
10、USB接口：5路USB
11、网络接口：2路10/100/1000Mbps自适应网络接口 
12、硬盘存储：500Gb，SATA3.0固态硬盘 
13、音频接口：板载1路音频输入，1路音频输出 
14、视频采集卡：支持高清视频</t>
    </r>
  </si>
  <si>
    <r>
      <rPr>
        <sz val="8"/>
        <rFont val="宋体"/>
        <charset val="134"/>
      </rPr>
      <t>900-3-2-2</t>
    </r>
  </si>
  <si>
    <r>
      <rPr>
        <sz val="8"/>
        <rFont val="宋体"/>
        <charset val="134"/>
      </rPr>
      <t xml:space="preserve">车道键盘   </t>
    </r>
  </si>
  <si>
    <r>
      <rPr>
        <sz val="8"/>
        <rFont val="宋体"/>
        <charset val="134"/>
      </rPr>
      <t>900-3-2-4</t>
    </r>
  </si>
  <si>
    <r>
      <rPr>
        <sz val="8"/>
        <rFont val="宋体"/>
        <charset val="134"/>
      </rPr>
      <t>车辆检测器（含环形线圈）</t>
    </r>
  </si>
  <si>
    <t xml:space="preserve">采用红外光栅作为车辆检测器，其主要技术指标要求如下：
1、光幕高度:≥1200mm;
2、光轴间距:≤25mm;
3、检测距离:最大检测距离14m;
4、最小检测物体:25.4mm
5、工作环境温度:-30 ℃~75 ℃
6、工作环境湿度:RH≤ 95%;
7、使用寿命:≥5万小时;
8、防护等级:IP67;
9、具有自动加热除霜功能;
10、具有车辆自动分离功能，可准确分离的两车最小间距不大于10cm ;
11、有故障自动检测及报警功能;
12、发射器和接收器具有指示工作状态及加热状态的LED指示灯。
</t>
  </si>
  <si>
    <r>
      <rPr>
        <sz val="8"/>
        <rFont val="宋体"/>
        <charset val="134"/>
      </rPr>
      <t>900-3-2-5</t>
    </r>
  </si>
  <si>
    <r>
      <rPr>
        <sz val="8"/>
        <rFont val="宋体"/>
        <charset val="134"/>
      </rPr>
      <t>自动栏杆（双开式）</t>
    </r>
  </si>
  <si>
    <r>
      <rPr>
        <sz val="8"/>
        <rFont val="宋体"/>
        <charset val="134"/>
      </rPr>
      <t>1、外观尺寸:350(长)X 350(宽)X 975(高)mm
2、启/闭时间:≤0.3秒
3、栏杆臂:碳纤维外包软性泡沫材质，表面粘红白相间3M钻石级反光膜
4、栏杆臂长度:2米
5、主机正面配置红绿双色通行灯，指示车道开关状态</t>
    </r>
  </si>
  <si>
    <r>
      <rPr>
        <sz val="8"/>
        <rFont val="宋体"/>
        <charset val="134"/>
      </rPr>
      <t>900-3-2-6</t>
    </r>
  </si>
  <si>
    <r>
      <rPr>
        <sz val="8"/>
        <rFont val="宋体"/>
        <charset val="134"/>
      </rPr>
      <t>手动栏杆（含ETC车道）</t>
    </r>
  </si>
  <si>
    <r>
      <rPr>
        <sz val="8"/>
        <rFont val="宋体"/>
        <charset val="134"/>
      </rPr>
      <t>1、横杆长度宜在3500mm~5000mm之间，横杆下边缘距水平地面的高度在750mm~1050mm之间;
2、横杆表面应贴敷红白相间的反光模，红白间距为250mm，并在横杆中部悬挂禁止驶入标志;</t>
    </r>
  </si>
  <si>
    <r>
      <rPr>
        <sz val="8"/>
        <rFont val="宋体"/>
        <charset val="134"/>
      </rPr>
      <t>900-3-2-10</t>
    </r>
  </si>
  <si>
    <r>
      <rPr>
        <sz val="8"/>
        <rFont val="宋体"/>
        <charset val="134"/>
      </rPr>
      <t>雾灯（含立柱、含ETC车道）</t>
    </r>
  </si>
  <si>
    <r>
      <rPr>
        <sz val="8"/>
        <rFont val="宋体"/>
        <charset val="134"/>
      </rPr>
      <t>个</t>
    </r>
  </si>
  <si>
    <r>
      <rPr>
        <sz val="8"/>
        <rFont val="宋体"/>
        <charset val="134"/>
      </rPr>
      <t xml:space="preserve">1、光源：超高亮度黄色LED，波长590nm 
2、MTBF：≥50000h 
3、晴天可视距离：≥300m；视角：30° 
4、电源：220V±15%，50Hz±3Hz
5、外壳和立柱采用亚光不锈钢 </t>
    </r>
  </si>
  <si>
    <r>
      <rPr>
        <sz val="8"/>
        <rFont val="宋体"/>
        <charset val="134"/>
      </rPr>
      <t>900-3-2-13</t>
    </r>
  </si>
  <si>
    <r>
      <rPr>
        <sz val="8"/>
        <rFont val="宋体"/>
        <charset val="134"/>
      </rPr>
      <t>ETC车道天线（含读写单元）</t>
    </r>
  </si>
  <si>
    <r>
      <rPr>
        <sz val="8"/>
        <rFont val="宋体"/>
        <charset val="134"/>
      </rPr>
      <t xml:space="preserve">1、路侧设备提供以太网或标准串行接口，与车道主控制器连接。
2、路侧设备内置2个或2个以上符合ISO/IEC 7816标准的PSAM卡座。 
3、路侧设备采用联机工作方式。 </t>
    </r>
  </si>
  <si>
    <r>
      <rPr>
        <sz val="8"/>
        <rFont val="宋体"/>
        <charset val="134"/>
      </rPr>
      <t>900-3-2-15</t>
    </r>
  </si>
  <si>
    <r>
      <rPr>
        <sz val="8"/>
        <rFont val="宋体"/>
        <charset val="134"/>
      </rPr>
      <t>车牌识别设备（含摄像机、识别器、补光灯和立柱；图像分辨率：1360*1024）</t>
    </r>
  </si>
  <si>
    <r>
      <rPr>
        <sz val="8"/>
        <rFont val="宋体"/>
        <charset val="134"/>
      </rPr>
      <t>900-3-2-16</t>
    </r>
  </si>
  <si>
    <r>
      <rPr>
        <sz val="8"/>
        <rFont val="宋体"/>
        <charset val="134"/>
      </rPr>
      <t xml:space="preserve">非接触式IC卡读写器 </t>
    </r>
  </si>
  <si>
    <t>1、符合433MHz的RFID无线通讯，并支持标准短距离13. 56MHz非接触IC的IS014443 TYPE A标准、支持接触式IC卡IS07816标准;
2、非接触IC卡读卡器和CPC卡通讯距离:0~5cm;
3、非接触IC卡读卡器和收费车道控制机、工作站通信接口:标准RS232;
4、非接触IC卡读卡器和CPC卡通讯的可靠性:100%。</t>
  </si>
  <si>
    <r>
      <rPr>
        <sz val="8"/>
        <rFont val="宋体"/>
        <charset val="134"/>
      </rPr>
      <t>900-3-2-17</t>
    </r>
  </si>
  <si>
    <r>
      <rPr>
        <sz val="8"/>
        <rFont val="宋体"/>
        <charset val="134"/>
      </rPr>
      <t>车道摄像机（含补光灯和立柱）</t>
    </r>
  </si>
  <si>
    <r>
      <rPr>
        <sz val="8"/>
        <rFont val="宋体"/>
        <charset val="134"/>
      </rPr>
      <t>1、1/2.8〞逐行扫描200 万像素CMOS 图像传感器；
2、信噪比≥46DB；
3、焦距:f=2.8-12mm；
4、光圈：F1.4；
5、支持夜间模式
6、最低照度1.5lux。
7、视频指标
最高分辨率可达1920×1080；
帧率：大于30帧/秒
编码协议：支持H.264、H.265等多码流</t>
    </r>
  </si>
  <si>
    <r>
      <rPr>
        <sz val="8"/>
        <rFont val="宋体"/>
        <charset val="134"/>
      </rPr>
      <t>900-3-2-18</t>
    </r>
  </si>
  <si>
    <r>
      <rPr>
        <sz val="8"/>
        <rFont val="宋体"/>
        <charset val="134"/>
      </rPr>
      <t>光栅</t>
    </r>
  </si>
  <si>
    <r>
      <rPr>
        <sz val="8"/>
        <rFont val="宋体"/>
        <charset val="134"/>
      </rPr>
      <t>对</t>
    </r>
  </si>
  <si>
    <r>
      <rPr>
        <sz val="8"/>
        <rFont val="宋体"/>
        <charset val="134"/>
      </rPr>
      <t>900-3-2-19</t>
    </r>
  </si>
  <si>
    <r>
      <rPr>
        <sz val="8"/>
        <rFont val="宋体"/>
        <charset val="134"/>
      </rPr>
      <t>CPC卡</t>
    </r>
  </si>
  <si>
    <r>
      <rPr>
        <sz val="8"/>
        <rFont val="宋体"/>
        <charset val="134"/>
      </rPr>
      <t>块</t>
    </r>
  </si>
  <si>
    <r>
      <rPr>
        <sz val="8"/>
        <rFont val="宋体"/>
        <charset val="134"/>
      </rPr>
      <t>1、CPC卡标识频率:433±0. 75MHZ;
2、CPC卡和读写器通讯工作频率:433±1MHZ;
3、CPC卡可用空间容量≥8K字节;
4、路径信息条数≥123条，路径存储有效容量≥246字节;
5、存储安全功能。数据存储安全，采用了非易失性存储器作为存储数据的载体，擦写次数可以达到10万次以上;
6、CPC卡和读写器通讯距离:0~5cm;</t>
    </r>
  </si>
  <si>
    <r>
      <rPr>
        <sz val="8"/>
        <rFont val="宋体"/>
        <charset val="134"/>
      </rPr>
      <t>900-3-2-20</t>
    </r>
  </si>
  <si>
    <r>
      <rPr>
        <sz val="8"/>
        <rFont val="宋体"/>
        <charset val="134"/>
      </rPr>
      <t>伪钞识别器</t>
    </r>
  </si>
  <si>
    <r>
      <rPr>
        <sz val="8"/>
        <rFont val="宋体"/>
        <charset val="134"/>
      </rPr>
      <t>900-3-2-21</t>
    </r>
  </si>
  <si>
    <r>
      <rPr>
        <sz val="8"/>
        <rFont val="宋体"/>
        <charset val="134"/>
      </rPr>
      <t>票据打印机</t>
    </r>
  </si>
  <si>
    <r>
      <rPr>
        <sz val="8"/>
        <rFont val="宋体"/>
        <charset val="134"/>
      </rPr>
      <t>1、采用Star SP320系列或与其兼容的并口打印机;
2、纸宽76~110mm;
3、打印速度:≥4.2行/s;
4、打印头使用寿命2亿次;
6、电源:220V AC±10%
7、使用环境温度:-20℃~+50℃。</t>
    </r>
  </si>
  <si>
    <r>
      <rPr>
        <sz val="8"/>
        <rFont val="宋体"/>
        <charset val="134"/>
      </rPr>
      <t>900-3-2-22</t>
    </r>
  </si>
  <si>
    <r>
      <rPr>
        <sz val="8"/>
        <rFont val="宋体"/>
        <charset val="134"/>
      </rPr>
      <t>广场交换机</t>
    </r>
  </si>
  <si>
    <r>
      <rPr>
        <sz val="8"/>
        <rFont val="宋体"/>
        <charset val="134"/>
      </rPr>
      <t>900-3-2-23</t>
    </r>
  </si>
  <si>
    <r>
      <rPr>
        <sz val="8"/>
        <rFont val="宋体"/>
        <charset val="134"/>
      </rPr>
      <t>语音报价器</t>
    </r>
  </si>
  <si>
    <r>
      <rPr>
        <sz val="8"/>
        <rFont val="宋体"/>
        <charset val="134"/>
      </rPr>
      <t>900-3-2-24</t>
    </r>
  </si>
  <si>
    <r>
      <rPr>
        <sz val="8"/>
        <rFont val="宋体"/>
        <charset val="134"/>
      </rPr>
      <t>收费员操作台</t>
    </r>
  </si>
  <si>
    <r>
      <rPr>
        <sz val="8"/>
        <rFont val="宋体"/>
        <charset val="134"/>
      </rPr>
      <t>1、放置操作键盘、显示器、对讲电话、票据打印机等设备，另设有现金抽屉及票据抽屉;
2、桌面材料应防止高温、高湿条件下侵蚀或变形;
3、高70cm,宽60cm，长度与收费亭相配合。</t>
    </r>
  </si>
  <si>
    <r>
      <rPr>
        <sz val="8"/>
        <rFont val="宋体"/>
        <charset val="134"/>
      </rPr>
      <t>900-3-2-25</t>
    </r>
  </si>
  <si>
    <r>
      <rPr>
        <sz val="8"/>
        <rFont val="宋体"/>
        <charset val="134"/>
      </rPr>
      <t>收费员终端（含键盘、显示器）(省联网收费专用键盘)</t>
    </r>
  </si>
  <si>
    <r>
      <rPr>
        <sz val="8"/>
        <rFont val="宋体"/>
        <charset val="134"/>
      </rPr>
      <t>900-3-2-26</t>
    </r>
  </si>
  <si>
    <r>
      <rPr>
        <sz val="8"/>
        <rFont val="宋体"/>
        <charset val="134"/>
      </rPr>
      <t>ETC车道专用信号灯</t>
    </r>
  </si>
  <si>
    <r>
      <rPr>
        <sz val="8"/>
        <rFont val="宋体"/>
        <charset val="134"/>
      </rPr>
      <t xml:space="preserve">1、车道通行时显示绿色“ETC”，车道关闭时显示红色“X”。 
2、 LED亮度：红色：最大9300mcd，最小4000mcd，绿色：最大4000mcd，最小3000mcd。
3、 LED半功率角：≥30°。 
4、放水设计、低功耗、高可靠性、使用寿命长。 
5、操作温度：-25℃—+60℃；贮存温度：-30℃—+80℃。 </t>
    </r>
  </si>
  <si>
    <r>
      <rPr>
        <sz val="8"/>
        <rFont val="宋体"/>
        <charset val="134"/>
      </rPr>
      <t>900-3-2-27</t>
    </r>
  </si>
  <si>
    <r>
      <rPr>
        <sz val="8"/>
        <rFont val="宋体"/>
        <charset val="134"/>
      </rPr>
      <t>ETC门架诱导屏</t>
    </r>
  </si>
  <si>
    <r>
      <rPr>
        <sz val="8"/>
        <rFont val="宋体"/>
        <charset val="134"/>
      </rPr>
      <t>（含LED诱导屏、龙门架、龙门架基础、VV-2*10、监控交换机（12口）、管理计算机、LED屏控制软件、隔离栏、接地装置、调试设备、DN60钢管）</t>
    </r>
  </si>
  <si>
    <r>
      <rPr>
        <sz val="8"/>
        <rFont val="宋体"/>
        <charset val="134"/>
      </rPr>
      <t>900-3-2-28</t>
    </r>
  </si>
  <si>
    <r>
      <rPr>
        <sz val="8"/>
        <rFont val="宋体"/>
        <charset val="134"/>
      </rPr>
      <t>管理计算机</t>
    </r>
  </si>
  <si>
    <t>1、可显示4行8列汉字，内置24*24点阵GB212一级汉字字库;
2、信息显示单元的发光亮度:不小于1500cd ;
3、信号灯直径:φ160一φ200mm;
4、负荷GB/T27879要求。
5、通信接口：标准RS232或RS485
6、电源:220V±20%，50H±4%
7、可视距离：大于20米
8、防护等级:IP65;
9、MTBF：至少15000小时；
10、MTTR：小于0.5小时；
11、PCB板：经防酸、防潮、防盐雾处理，能适应户外环境、能全天候运行
12、具有闪光报警和语音报价功能。</t>
  </si>
  <si>
    <r>
      <rPr>
        <sz val="8"/>
        <rFont val="宋体"/>
        <charset val="134"/>
      </rPr>
      <t>900-3-2-29</t>
    </r>
  </si>
  <si>
    <r>
      <rPr>
        <sz val="8"/>
        <rFont val="宋体"/>
        <charset val="134"/>
      </rPr>
      <t>ETC天线单悬(采用相控阵天线，含交易控制器和机柜、含天线立柱、法兰盘)</t>
    </r>
  </si>
  <si>
    <r>
      <rPr>
        <sz val="8"/>
        <rFont val="宋体"/>
        <charset val="134"/>
      </rPr>
      <t>900-3-2-30</t>
    </r>
  </si>
  <si>
    <r>
      <rPr>
        <sz val="8"/>
        <rFont val="宋体"/>
        <charset val="134"/>
      </rPr>
      <t>避雷线</t>
    </r>
  </si>
  <si>
    <t>900-3-2-31</t>
  </si>
  <si>
    <r>
      <rPr>
        <sz val="8"/>
        <rFont val="宋体"/>
        <charset val="134"/>
      </rPr>
      <t>ETC设备手持终端</t>
    </r>
  </si>
  <si>
    <r>
      <rPr>
        <sz val="8"/>
        <rFont val="宋体"/>
        <charset val="134"/>
      </rPr>
      <t>900-6</t>
    </r>
  </si>
  <si>
    <r>
      <rPr>
        <sz val="8"/>
        <rFont val="宋体"/>
        <charset val="134"/>
      </rPr>
      <t>闭路电视监控系统</t>
    </r>
  </si>
  <si>
    <r>
      <rPr>
        <sz val="8"/>
        <rFont val="宋体"/>
        <charset val="134"/>
      </rPr>
      <t>900-6-1</t>
    </r>
  </si>
  <si>
    <r>
      <rPr>
        <sz val="8"/>
        <rFont val="宋体"/>
        <charset val="134"/>
      </rPr>
      <t>摄像机</t>
    </r>
  </si>
  <si>
    <r>
      <rPr>
        <sz val="8"/>
        <rFont val="宋体"/>
        <charset val="134"/>
      </rPr>
      <t>900-6-1-1</t>
    </r>
  </si>
  <si>
    <r>
      <rPr>
        <sz val="8"/>
        <rFont val="宋体"/>
        <charset val="134"/>
      </rPr>
      <t>亭内摄像机</t>
    </r>
  </si>
  <si>
    <r>
      <rPr>
        <sz val="8"/>
        <rFont val="宋体"/>
        <charset val="134"/>
      </rPr>
      <t>1、200万有效像素，最高分辨率可达1920*1080，图像清晰度高
2、支持H.264, MPEG4, MJPEG等视频压缩标准
3、支持双码流，支持ONVIF协议
4、支持自动光圈、自动电子快门功能，适应不同监控环境
5、支持I R-Cut自动切换，实现真正的日夜监控
6、支持数字宽动态功能
7、支持3D降噪处理
8、支持PTZ控制，支持透明通道传输
9、支持本地模拟视频环出，方便安装调节
10、支持音频接入
11、具有低照度、宽动态和强光抑制功能</t>
    </r>
  </si>
  <si>
    <r>
      <rPr>
        <sz val="8"/>
        <rFont val="宋体"/>
        <charset val="134"/>
      </rPr>
      <t>900-6-1-2</t>
    </r>
  </si>
  <si>
    <r>
      <rPr>
        <sz val="8"/>
        <rFont val="宋体"/>
        <charset val="134"/>
      </rPr>
      <t>广场摄像机(球型一体化，含避雷针、含立柱)</t>
    </r>
  </si>
  <si>
    <t xml:space="preserve">1、彩色CCD高速球摄像机
200万有效像素，最高分辨率可达1920*1080;
信噪比&gt;48dB CAGC OFF)，自动增益(AGC) 30dB;
最低使用照度0.01 LUX。
峰值白翻转彩色，自动切换滤光片。
2、电动光圈变焦变倍镜头(1/4in规格)
镜头焦距3.6~79.2mm;
22倍光学变焦，10倍电子放大;滤光片、焦点及变焦可预制。
3、背景亮度补偿抑制器
4、内置高速云台
水平360。连续旋转;垂直+2。~-92°无盲区
旋转速度:240°/s;
5、室外全天候防护罩，环境保护)IP65;电动雨刷器，罩内温度自动调节(风机，半导体加热机，制冷);
6、CCTV前端箱:包括DC电源等;
7、摄像机立柱式安装支架。
</t>
  </si>
  <si>
    <r>
      <rPr>
        <sz val="8"/>
        <rFont val="宋体"/>
        <charset val="134"/>
      </rPr>
      <t>900-6-1-6</t>
    </r>
  </si>
  <si>
    <r>
      <rPr>
        <sz val="8"/>
        <rFont val="宋体"/>
        <charset val="134"/>
      </rPr>
      <t>监控室摄像机</t>
    </r>
  </si>
  <si>
    <r>
      <rPr>
        <sz val="8"/>
        <rFont val="宋体"/>
        <charset val="134"/>
      </rPr>
      <t>1、传感器类型1/3" Progressive Scan CMOS
2、有效像素1920 ( H )*1080 (V)
3、最低照度彩色0.4Lux@F1.7，黑白OLux@F1.7(红外开启)
4、镜头参数标配6mm，可选(4/8/12mm )
5、电子快门自动/手动(区间可调，1/25-1/100,000秒)</t>
    </r>
  </si>
  <si>
    <r>
      <rPr>
        <sz val="8"/>
        <rFont val="宋体"/>
        <charset val="134"/>
      </rPr>
      <t>900-6-1-7</t>
    </r>
  </si>
  <si>
    <r>
      <rPr>
        <sz val="8"/>
        <rFont val="宋体"/>
        <charset val="134"/>
      </rPr>
      <t>票据室摄像机</t>
    </r>
  </si>
  <si>
    <r>
      <rPr>
        <sz val="8"/>
        <rFont val="宋体"/>
        <charset val="134"/>
      </rPr>
      <t>900-6-1-8</t>
    </r>
  </si>
  <si>
    <r>
      <rPr>
        <sz val="8"/>
        <rFont val="宋体"/>
        <charset val="134"/>
      </rPr>
      <t>地下通道高清半球摄像机</t>
    </r>
  </si>
  <si>
    <r>
      <rPr>
        <sz val="8"/>
        <rFont val="宋体"/>
        <charset val="134"/>
      </rPr>
      <t>900-6-3</t>
    </r>
  </si>
  <si>
    <r>
      <rPr>
        <sz val="8"/>
        <rFont val="宋体"/>
        <charset val="134"/>
      </rPr>
      <t>视频数据叠加器</t>
    </r>
  </si>
  <si>
    <r>
      <rPr>
        <sz val="8"/>
        <rFont val="宋体"/>
        <charset val="134"/>
      </rPr>
      <t>900-6-3-3</t>
    </r>
  </si>
  <si>
    <r>
      <rPr>
        <sz val="8"/>
        <rFont val="宋体"/>
        <charset val="134"/>
      </rPr>
      <t>高清视频数据叠加器</t>
    </r>
  </si>
  <si>
    <r>
      <rPr>
        <sz val="8"/>
        <rFont val="宋体"/>
        <charset val="134"/>
      </rPr>
      <t>1、双通道动态叠加器:2路视频输入，4路视频输出，无延迟汉字动态叠加
2、视频输入输出:1Vp-p/75Ω (BNC)
3、PC接口方式:RS232串口
4、提供两个+12V直流电源输出端</t>
    </r>
  </si>
  <si>
    <r>
      <rPr>
        <sz val="8"/>
        <rFont val="宋体"/>
        <charset val="134"/>
      </rPr>
      <t>900-6-8</t>
    </r>
  </si>
  <si>
    <r>
      <rPr>
        <sz val="8"/>
        <rFont val="宋体"/>
        <charset val="134"/>
      </rPr>
      <t>监视器</t>
    </r>
  </si>
  <si>
    <r>
      <rPr>
        <sz val="8"/>
        <rFont val="宋体"/>
        <charset val="134"/>
      </rPr>
      <t>900-6-8-2</t>
    </r>
  </si>
  <si>
    <r>
      <rPr>
        <sz val="8"/>
        <rFont val="宋体"/>
        <charset val="134"/>
      </rPr>
      <t>26"LCD彩色监视器</t>
    </r>
  </si>
  <si>
    <r>
      <rPr>
        <sz val="8"/>
        <rFont val="宋体"/>
        <charset val="134"/>
      </rPr>
      <t>1、屏幕对角线尺寸:26" ;
2、最大分辨率:1920x1080;
3、像素间距(mm):0.46125 (H) x0.46125(V);
4、有效显示区域(mm):885.6 (H) x498.15 (V);
5、液晶类型:s-pv;
6、显示色彩:16.7M;
7、亮度:700cd/m2 ;
8、对比度:3000:1;
9、视角(上/下l左/右):890/890/890/890;
10、响应时间:8ms;
11、显示模式:16:9;
12、与视频控制切换矩阵正确连接;</t>
    </r>
  </si>
  <si>
    <r>
      <rPr>
        <sz val="8"/>
        <rFont val="宋体"/>
        <charset val="134"/>
      </rPr>
      <t>900-6-8-3</t>
    </r>
  </si>
  <si>
    <r>
      <rPr>
        <sz val="8"/>
        <rFont val="宋体"/>
        <charset val="134"/>
      </rPr>
      <t xml:space="preserve">40寸专业液晶监视器 </t>
    </r>
  </si>
  <si>
    <r>
      <rPr>
        <sz val="8"/>
        <rFont val="宋体"/>
        <charset val="134"/>
      </rPr>
      <t>1、最大分辨率:1920x1080;
2、像素间距(mm):0.461 (H) x0.461 (W);
3、有效显示区域(mm):505 (H)x892.5 (W);
4、液晶类型:TFT-LED;
5、显示色彩:16.7M;
6、亮度:800cd/m2;
7、对比度:5000:1;
8、视角(上/下l左/右):89°/89°/89°/89°;
9、响应时间:5ms;
10、显示模式:16:9;</t>
    </r>
  </si>
  <si>
    <r>
      <rPr>
        <sz val="8"/>
        <rFont val="宋体"/>
        <charset val="134"/>
      </rPr>
      <t>900-6-10</t>
    </r>
  </si>
  <si>
    <r>
      <rPr>
        <sz val="8"/>
        <rFont val="宋体"/>
        <charset val="134"/>
      </rPr>
      <t>三层以太网交换机</t>
    </r>
  </si>
  <si>
    <r>
      <rPr>
        <sz val="8"/>
        <rFont val="宋体"/>
        <charset val="134"/>
      </rPr>
      <t>1、具有动态IP功能
2、10/100/1000M自适应网卡，
3、48个10/100/1000M BASE-</t>
    </r>
  </si>
  <si>
    <r>
      <rPr>
        <sz val="8"/>
        <rFont val="宋体"/>
        <charset val="134"/>
      </rPr>
      <t>900-6-11</t>
    </r>
  </si>
  <si>
    <r>
      <rPr>
        <sz val="8"/>
        <rFont val="宋体"/>
        <charset val="134"/>
      </rPr>
      <t>光纤收发器</t>
    </r>
  </si>
  <si>
    <t>1、TX工作波长: 1490nm
2、发射光功率: -15~+2
3、RX工作波长:1260~1 610 nm
4、接收灵敏度:-36 dBm
5、传输距离:20km
6、光纤连接器:SC/PC
7、光口传输速率:100Mbps
TX端口，2个1000M单模光接口;
4、三层交换功能，具备双工和半双工转换及SMON全局网管监控;
5、工作状态指示。</t>
  </si>
  <si>
    <r>
      <rPr>
        <sz val="8"/>
        <rFont val="宋体"/>
        <charset val="134"/>
      </rPr>
      <t>900-6-12</t>
    </r>
  </si>
  <si>
    <r>
      <rPr>
        <sz val="8"/>
        <rFont val="宋体"/>
        <charset val="134"/>
      </rPr>
      <t>网络存储NVR(NVR-8盘位（含机柜软件等)</t>
    </r>
  </si>
  <si>
    <r>
      <rPr>
        <sz val="8"/>
        <rFont val="宋体"/>
        <charset val="134"/>
      </rPr>
      <t>1、支持300W像素高清网络视频的预览、存储与回放;
2、HDMI与VGA输出分辨率最高均可达1920x1080p;
3、支持HDMI, VGA, CVBS同时输出，支持HDMI与VGA双操作模式，可分别进行预览和回放;
4、单个硬盘存储容量:不小于2TB 。
5、硬盘类型:SATA: 4TB
6、16路视频输入、8路对讲输入、8路报警输入、8路音频输入</t>
    </r>
  </si>
  <si>
    <r>
      <rPr>
        <sz val="8"/>
        <rFont val="宋体"/>
        <charset val="134"/>
      </rPr>
      <t>900-6-13</t>
    </r>
  </si>
  <si>
    <r>
      <rPr>
        <sz val="8"/>
        <rFont val="宋体"/>
        <charset val="134"/>
      </rPr>
      <t>4路高清视频解码器</t>
    </r>
  </si>
  <si>
    <r>
      <rPr>
        <sz val="8"/>
        <rFont val="宋体"/>
        <charset val="134"/>
      </rPr>
      <t>900-6-14</t>
    </r>
  </si>
  <si>
    <r>
      <rPr>
        <sz val="8"/>
        <rFont val="宋体"/>
        <charset val="134"/>
      </rPr>
      <t>19寸机柜</t>
    </r>
  </si>
  <si>
    <r>
      <rPr>
        <sz val="8"/>
        <rFont val="宋体"/>
        <charset val="134"/>
      </rPr>
      <t>900-6-15</t>
    </r>
  </si>
  <si>
    <r>
      <rPr>
        <sz val="8"/>
        <rFont val="宋体"/>
        <charset val="134"/>
      </rPr>
      <t>综合管理软件</t>
    </r>
  </si>
  <si>
    <r>
      <rPr>
        <sz val="8"/>
        <rFont val="宋体"/>
        <charset val="134"/>
      </rPr>
      <t>900-8</t>
    </r>
  </si>
  <si>
    <r>
      <rPr>
        <sz val="8"/>
        <rFont val="宋体"/>
        <charset val="134"/>
      </rPr>
      <t>内部对讲系统</t>
    </r>
  </si>
  <si>
    <r>
      <rPr>
        <sz val="8"/>
        <rFont val="宋体"/>
        <charset val="134"/>
      </rPr>
      <t>900-8-1</t>
    </r>
  </si>
  <si>
    <r>
      <rPr>
        <sz val="8"/>
        <rFont val="宋体"/>
        <charset val="134"/>
      </rPr>
      <t>对讲系统</t>
    </r>
  </si>
  <si>
    <r>
      <rPr>
        <sz val="8"/>
        <rFont val="宋体"/>
        <charset val="134"/>
      </rPr>
      <t>900-8-1-3</t>
    </r>
  </si>
  <si>
    <r>
      <rPr>
        <sz val="8"/>
        <rFont val="宋体"/>
        <charset val="134"/>
      </rPr>
      <t>亭内对讲终端</t>
    </r>
  </si>
  <si>
    <t>1、支持一键呼叫、自动接听、全双工通信、双中心注册、报警联动功能
2、合金外壳
3、至少三按键设计，一键呼叫监控员，一键呼叫收费班长，一键呼叫管理中心
4、背景音乐控制键，包括停止键、播放键、声大键、声小键
5、支持POE受电
6、内置环境降噪功能
7、双麦克风全向拾音
8、支持支持不少于2
路短路输入接口、2路短路输出接口
9、运行环境:-40--70摄氏度
10、湿度:20%~90%(非冷凝)
11、防护等级:IP65</t>
  </si>
  <si>
    <r>
      <rPr>
        <sz val="8"/>
        <rFont val="宋体"/>
        <charset val="134"/>
      </rPr>
      <t>900-8-1-4</t>
    </r>
  </si>
  <si>
    <r>
      <rPr>
        <sz val="8"/>
        <rFont val="宋体"/>
        <charset val="134"/>
      </rPr>
      <t>无线手持移动终端</t>
    </r>
  </si>
  <si>
    <r>
      <rPr>
        <sz val="8"/>
        <rFont val="宋体"/>
        <charset val="134"/>
      </rPr>
      <t>1、屏幕:5寸/1280x720分辨率/1600万色
2、网络:双4G网
3、CPU: 1.3G 64位四核处理器
4、内存:2G RAM+16G ROM
5、GPS:支持
6、语音通话时间:360分钟
7、待机时间:90小时
8、电池容量:2400毫安时
9、防护等级:IP68。</t>
    </r>
  </si>
  <si>
    <r>
      <rPr>
        <sz val="8"/>
        <rFont val="宋体"/>
        <charset val="134"/>
      </rPr>
      <t>900-8-1-5</t>
    </r>
  </si>
  <si>
    <r>
      <rPr>
        <sz val="8"/>
        <rFont val="宋体"/>
        <charset val="134"/>
      </rPr>
      <t>无线AP</t>
    </r>
  </si>
  <si>
    <r>
      <rPr>
        <sz val="8"/>
        <rFont val="宋体"/>
        <charset val="134"/>
      </rPr>
      <t>内置BRAS</t>
    </r>
  </si>
  <si>
    <r>
      <rPr>
        <sz val="8"/>
        <rFont val="宋体"/>
        <charset val="134"/>
      </rPr>
      <t>900-8-1-6</t>
    </r>
  </si>
  <si>
    <r>
      <rPr>
        <sz val="8"/>
        <rFont val="宋体"/>
        <charset val="134"/>
      </rPr>
      <t>网络功放</t>
    </r>
  </si>
  <si>
    <r>
      <rPr>
        <sz val="8"/>
        <rFont val="宋体"/>
        <charset val="134"/>
      </rPr>
      <t>1、输出功率:120W/240W/350W
2、SIP协议支持，支持两路以上IP注册
3、网络接口:2*RJ45
4、传输速率:10Mbps/100Mbps/1000Mbps</t>
    </r>
  </si>
  <si>
    <r>
      <rPr>
        <sz val="8"/>
        <rFont val="宋体"/>
        <charset val="134"/>
      </rPr>
      <t>900-8-1-7</t>
    </r>
  </si>
  <si>
    <r>
      <rPr>
        <sz val="8"/>
        <rFont val="宋体"/>
        <charset val="134"/>
      </rPr>
      <t>号角</t>
    </r>
  </si>
  <si>
    <r>
      <rPr>
        <sz val="8"/>
        <rFont val="宋体"/>
        <charset val="134"/>
      </rPr>
      <t>可选100W大功率喇叭，穿透力抢，传输距离远，适用于室外收费广场、服务区</t>
    </r>
  </si>
  <si>
    <r>
      <rPr>
        <sz val="8"/>
        <rFont val="宋体"/>
        <charset val="134"/>
      </rPr>
      <t>900-10</t>
    </r>
  </si>
  <si>
    <r>
      <rPr>
        <sz val="8"/>
        <rFont val="宋体"/>
        <charset val="134"/>
      </rPr>
      <t>收费供电系统</t>
    </r>
  </si>
  <si>
    <r>
      <rPr>
        <sz val="8"/>
        <rFont val="宋体"/>
        <charset val="134"/>
      </rPr>
      <t>900-10-1</t>
    </r>
  </si>
  <si>
    <r>
      <rPr>
        <sz val="8"/>
        <rFont val="宋体"/>
        <charset val="134"/>
      </rPr>
      <t>UPS</t>
    </r>
  </si>
  <si>
    <r>
      <rPr>
        <sz val="8"/>
        <rFont val="宋体"/>
        <charset val="134"/>
      </rPr>
      <t>1、输入电压:AC380±20%
2、输出电压:AC220V±2%;
3、输出频率:50/60Hz15%;
4、输出波形:正弦波;THD&lt;3%
5、输出过载能力:超过120%负载，10S转旁路供电
6、输出功率因数:0.8滞后
7、输出瞬态响应:100%负载变化±4%
8、控制方式:IGBT SPWM脉宽调制
9、转换时间:0ms;</t>
    </r>
  </si>
  <si>
    <r>
      <rPr>
        <sz val="8"/>
        <rFont val="宋体"/>
        <charset val="134"/>
      </rPr>
      <t>900-10-1-4</t>
    </r>
  </si>
  <si>
    <r>
      <rPr>
        <sz val="8"/>
        <rFont val="宋体"/>
        <charset val="134"/>
      </rPr>
      <t>单相UPS 15KVA</t>
    </r>
  </si>
  <si>
    <r>
      <rPr>
        <sz val="8"/>
        <rFont val="宋体"/>
        <charset val="134"/>
      </rPr>
      <t>900-10-3</t>
    </r>
  </si>
  <si>
    <r>
      <rPr>
        <sz val="8"/>
        <rFont val="宋体"/>
        <charset val="134"/>
      </rPr>
      <t>配电箱</t>
    </r>
  </si>
  <si>
    <r>
      <rPr>
        <sz val="8"/>
        <rFont val="宋体"/>
        <charset val="134"/>
      </rPr>
      <t>900-10-3-1</t>
    </r>
  </si>
  <si>
    <r>
      <rPr>
        <sz val="8"/>
        <rFont val="宋体"/>
        <charset val="134"/>
      </rPr>
      <t>收费亭配电箱</t>
    </r>
  </si>
  <si>
    <r>
      <rPr>
        <sz val="8"/>
        <rFont val="宋体"/>
        <charset val="134"/>
      </rPr>
      <t>含空气开关，具有统一接地、接零线</t>
    </r>
  </si>
  <si>
    <r>
      <rPr>
        <sz val="8"/>
        <rFont val="宋体"/>
        <charset val="134"/>
      </rPr>
      <t>900-10-3-2</t>
    </r>
  </si>
  <si>
    <r>
      <rPr>
        <sz val="8"/>
        <rFont val="宋体"/>
        <charset val="134"/>
      </rPr>
      <t>收费广场配电箱</t>
    </r>
  </si>
  <si>
    <r>
      <rPr>
        <sz val="8"/>
        <rFont val="宋体"/>
        <charset val="134"/>
      </rPr>
      <t>900-10-3-4</t>
    </r>
  </si>
  <si>
    <r>
      <rPr>
        <sz val="8"/>
        <rFont val="宋体"/>
        <charset val="134"/>
      </rPr>
      <t>电源室配电箱</t>
    </r>
  </si>
  <si>
    <r>
      <rPr>
        <sz val="8"/>
        <rFont val="宋体"/>
        <charset val="134"/>
      </rPr>
      <t>900-10-3-5</t>
    </r>
  </si>
  <si>
    <r>
      <rPr>
        <sz val="8"/>
        <rFont val="宋体"/>
        <charset val="134"/>
      </rPr>
      <t>收费站配电箱</t>
    </r>
  </si>
  <si>
    <r>
      <rPr>
        <sz val="8"/>
        <rFont val="宋体"/>
        <charset val="134"/>
      </rPr>
      <t>900-11</t>
    </r>
  </si>
  <si>
    <r>
      <rPr>
        <sz val="8"/>
        <rFont val="宋体"/>
        <charset val="134"/>
      </rPr>
      <t>防雷系统设备</t>
    </r>
  </si>
  <si>
    <r>
      <rPr>
        <sz val="8"/>
        <rFont val="宋体"/>
        <charset val="134"/>
      </rPr>
      <t>900-11-2</t>
    </r>
  </si>
  <si>
    <r>
      <rPr>
        <sz val="8"/>
        <rFont val="宋体"/>
        <charset val="134"/>
      </rPr>
      <t>交流电源防雷器(三相)</t>
    </r>
  </si>
  <si>
    <r>
      <rPr>
        <sz val="8"/>
        <rFont val="宋体"/>
        <charset val="134"/>
      </rPr>
      <t>900-11-3</t>
    </r>
  </si>
  <si>
    <r>
      <rPr>
        <sz val="8"/>
        <rFont val="宋体"/>
        <charset val="134"/>
      </rPr>
      <t>直流电源防雷器</t>
    </r>
  </si>
  <si>
    <r>
      <rPr>
        <sz val="8"/>
        <rFont val="宋体"/>
        <charset val="134"/>
      </rPr>
      <t>900-11-4</t>
    </r>
  </si>
  <si>
    <r>
      <rPr>
        <sz val="8"/>
        <rFont val="宋体"/>
        <charset val="134"/>
      </rPr>
      <t>数据信号防雷器</t>
    </r>
  </si>
  <si>
    <r>
      <rPr>
        <sz val="8"/>
        <rFont val="宋体"/>
        <charset val="134"/>
      </rPr>
      <t>900-11-5</t>
    </r>
  </si>
  <si>
    <r>
      <rPr>
        <sz val="8"/>
        <rFont val="宋体"/>
        <charset val="134"/>
      </rPr>
      <t>视频信号防雷器</t>
    </r>
  </si>
  <si>
    <r>
      <rPr>
        <sz val="8"/>
        <rFont val="宋体"/>
        <charset val="134"/>
      </rPr>
      <t>900-11-6</t>
    </r>
  </si>
  <si>
    <r>
      <rPr>
        <sz val="8"/>
        <rFont val="宋体"/>
        <charset val="134"/>
      </rPr>
      <t>音频信号防雷器</t>
    </r>
  </si>
  <si>
    <r>
      <rPr>
        <sz val="8"/>
        <rFont val="宋体"/>
        <charset val="134"/>
      </rPr>
      <t>900-11-7</t>
    </r>
  </si>
  <si>
    <r>
      <rPr>
        <sz val="8"/>
        <rFont val="宋体"/>
        <charset val="134"/>
      </rPr>
      <t>控制信号避雷器</t>
    </r>
  </si>
  <si>
    <r>
      <rPr>
        <sz val="8"/>
        <rFont val="宋体"/>
        <charset val="134"/>
      </rPr>
      <t>900-13</t>
    </r>
  </si>
  <si>
    <r>
      <rPr>
        <sz val="8"/>
        <rFont val="宋体"/>
        <charset val="134"/>
      </rPr>
      <t>收费站安防系统</t>
    </r>
  </si>
  <si>
    <r>
      <rPr>
        <sz val="8"/>
        <rFont val="宋体"/>
        <charset val="134"/>
      </rPr>
      <t>900-13-1</t>
    </r>
  </si>
  <si>
    <r>
      <rPr>
        <sz val="8"/>
        <rFont val="宋体"/>
        <charset val="134"/>
      </rPr>
      <t>红外对射探头</t>
    </r>
  </si>
  <si>
    <r>
      <rPr>
        <sz val="8"/>
        <rFont val="宋体"/>
        <charset val="134"/>
      </rPr>
      <t>1、室外警戒距离:50m
2、室内警戒距离:150m
3、光束数:4
4、探测方式:4光束同时遮断式</t>
    </r>
  </si>
  <si>
    <r>
      <rPr>
        <sz val="8"/>
        <rFont val="宋体"/>
        <charset val="134"/>
      </rPr>
      <t>900-13-2</t>
    </r>
  </si>
  <si>
    <r>
      <rPr>
        <sz val="8"/>
        <rFont val="宋体"/>
        <charset val="134"/>
      </rPr>
      <t>对射探头报警主机</t>
    </r>
  </si>
  <si>
    <r>
      <rPr>
        <sz val="8"/>
        <rFont val="宋体"/>
        <charset val="134"/>
      </rPr>
      <t>1、16个基本防区，均带有末端电阻监控
2、防区反应时间可在5毫秒、250毫秒、500毫秒、750毫秒之间选择
3、键盘上附带有紧急按钮防区
4、不具备防区扩充性
5、回路物电路类型可选择
6、支持1个系统主密码及31个用户密码</t>
    </r>
  </si>
  <si>
    <r>
      <rPr>
        <sz val="8"/>
        <rFont val="宋体"/>
        <charset val="134"/>
      </rPr>
      <t>900-13-3</t>
    </r>
  </si>
  <si>
    <r>
      <rPr>
        <sz val="8"/>
        <rFont val="宋体"/>
        <charset val="134"/>
      </rPr>
      <t>室内吸顶式被动红外探测器</t>
    </r>
  </si>
  <si>
    <r>
      <rPr>
        <sz val="8"/>
        <rFont val="宋体"/>
        <charset val="134"/>
      </rPr>
      <t>只</t>
    </r>
  </si>
  <si>
    <r>
      <rPr>
        <sz val="8"/>
        <rFont val="宋体"/>
        <charset val="134"/>
      </rPr>
      <t>1、警戒距离:12m
2、检知方式:被动红外式
3、垂直调整角:0-12°
4、水平调整角:±10°
5、电源电压:DC9-28V(无极性)</t>
    </r>
  </si>
  <si>
    <r>
      <rPr>
        <sz val="8"/>
        <rFont val="宋体"/>
        <charset val="134"/>
      </rPr>
      <t>900-13-4</t>
    </r>
  </si>
  <si>
    <r>
      <rPr>
        <sz val="8"/>
        <rFont val="宋体"/>
        <charset val="134"/>
      </rPr>
      <t>红外探测器报警主机</t>
    </r>
  </si>
  <si>
    <r>
      <rPr>
        <sz val="8"/>
        <rFont val="宋体"/>
        <charset val="134"/>
      </rPr>
      <t>1、8个基本防区，均带有末端电阻监控。防区反应时间可在5毫秒、250毫秒、500毫秒、750毫秒之间选择
2、键盘上附带有紧急按键防区
3、不具防区扩充性
4、回路的电路类型可选择
5、控制特性:支持1个系统主密码及7个用户密码</t>
    </r>
  </si>
  <si>
    <r>
      <rPr>
        <sz val="8"/>
        <rFont val="宋体"/>
        <charset val="134"/>
      </rPr>
      <t>900-13-6</t>
    </r>
  </si>
  <si>
    <r>
      <rPr>
        <sz val="8"/>
        <rFont val="宋体"/>
        <charset val="134"/>
      </rPr>
      <t>900-13-6-5</t>
    </r>
  </si>
  <si>
    <r>
      <rPr>
        <sz val="8"/>
        <rFont val="宋体"/>
        <charset val="134"/>
      </rPr>
      <t>带云台球红外摄像机</t>
    </r>
  </si>
  <si>
    <t xml:space="preserve">1、200万有效像素，最高分辨率可达1920*1080，图像清晰度高
2、支持H.264, MPEG4, MJPEG等视频压缩标准
3、支持双码流，支持ONVIF协议
4、支持自动光圈、自动电子快门功能，适应不同监控环境
</t>
  </si>
  <si>
    <r>
      <rPr>
        <sz val="8"/>
        <rFont val="宋体"/>
        <charset val="134"/>
      </rPr>
      <t>900-13-6-6</t>
    </r>
  </si>
  <si>
    <r>
      <rPr>
        <sz val="8"/>
        <rFont val="宋体"/>
        <charset val="134"/>
      </rPr>
      <t>球型摄像机</t>
    </r>
  </si>
  <si>
    <r>
      <rPr>
        <sz val="8"/>
        <rFont val="宋体"/>
        <charset val="134"/>
      </rPr>
      <t>1、200万有效像素，最高分辨率可达1920*1080，图像清晰度高
2、逐行扫描CMOS，捕捉运动图像无锯齿
3、支持H.264, .MPEG4, MJPEG等视频压缩标准
4、图像传感器:1 /4"CC D
5、信噪比:≥50dB
6、最低照度:1 Lux/F1.4</t>
    </r>
  </si>
  <si>
    <r>
      <rPr>
        <sz val="8"/>
        <rFont val="宋体"/>
        <charset val="134"/>
      </rPr>
      <t>900-13-6-7</t>
    </r>
  </si>
  <si>
    <r>
      <rPr>
        <sz val="8"/>
        <rFont val="宋体"/>
        <charset val="134"/>
      </rPr>
      <t>配电房摄像机</t>
    </r>
  </si>
  <si>
    <r>
      <rPr>
        <sz val="8"/>
        <rFont val="宋体"/>
        <charset val="134"/>
      </rPr>
      <t>900-13-11</t>
    </r>
  </si>
  <si>
    <r>
      <rPr>
        <sz val="8"/>
        <rFont val="宋体"/>
        <charset val="134"/>
      </rPr>
      <t>液晶主监视器</t>
    </r>
  </si>
  <si>
    <r>
      <rPr>
        <sz val="8"/>
        <rFont val="宋体"/>
        <charset val="134"/>
      </rPr>
      <t>900-13-11-3</t>
    </r>
  </si>
  <si>
    <r>
      <rPr>
        <sz val="8"/>
        <rFont val="宋体"/>
        <charset val="134"/>
      </rPr>
      <t>22”液晶监视器</t>
    </r>
  </si>
  <si>
    <r>
      <rPr>
        <sz val="8"/>
        <rFont val="宋体"/>
        <charset val="134"/>
      </rPr>
      <t>900-13-12</t>
    </r>
  </si>
  <si>
    <r>
      <rPr>
        <sz val="8"/>
        <rFont val="宋体"/>
        <charset val="134"/>
      </rPr>
      <t>三层以太网交换机24口</t>
    </r>
  </si>
  <si>
    <r>
      <rPr>
        <sz val="8"/>
        <rFont val="宋体"/>
        <charset val="134"/>
      </rPr>
      <t>1、模块化三层工业以太网交换机，
2、提供2个千兆光口，24个千兆以太网电口(满足视频传输需求)，
3、支持交/直流双工业级隔离电源，DC48V/AC220V可选。</t>
    </r>
  </si>
  <si>
    <r>
      <rPr>
        <sz val="8"/>
        <rFont val="宋体"/>
        <charset val="134"/>
      </rPr>
      <t>900-13-13</t>
    </r>
  </si>
  <si>
    <r>
      <rPr>
        <sz val="8"/>
        <rFont val="宋体"/>
        <charset val="134"/>
      </rPr>
      <t>网络存储NVR-8盘位(满足高清视频30天存储，含机柜软件等单硬盘4T，硬盘不小于32T，4M存储码流)</t>
    </r>
  </si>
  <si>
    <t>1、支持300W像素高清网络视频的预览、存储与回放;
2、HDMI与VGA输出分辨率最高均可达1920x1080p;
3、支持HDMI, VGA, CVBS同时输出，支持HDMI与VGA双操作模式，可分别进行预览和回放;
4、单个硬盘存储容量:不小于2TB 。
5、硬盘类型:SATA: 4TB
6、16路视频输入、8路对讲输入、8路报警输入、8路音频输入</t>
  </si>
  <si>
    <r>
      <rPr>
        <sz val="8"/>
        <rFont val="宋体"/>
        <charset val="134"/>
      </rPr>
      <t>900-13-14</t>
    </r>
  </si>
  <si>
    <r>
      <rPr>
        <sz val="8"/>
        <rFont val="宋体"/>
        <charset val="134"/>
      </rPr>
      <t>视频信号避雷器</t>
    </r>
  </si>
  <si>
    <r>
      <rPr>
        <sz val="8"/>
        <rFont val="宋体"/>
        <charset val="134"/>
      </rPr>
      <t>900-15</t>
    </r>
  </si>
  <si>
    <r>
      <rPr>
        <sz val="8"/>
        <rFont val="宋体"/>
        <charset val="134"/>
      </rPr>
      <t>软件部分</t>
    </r>
  </si>
  <si>
    <r>
      <rPr>
        <sz val="8"/>
        <rFont val="宋体"/>
        <charset val="134"/>
      </rPr>
      <t>900-15-1</t>
    </r>
  </si>
  <si>
    <r>
      <rPr>
        <sz val="8"/>
        <rFont val="宋体"/>
        <charset val="134"/>
      </rPr>
      <t>系统软件</t>
    </r>
  </si>
  <si>
    <r>
      <rPr>
        <sz val="8"/>
        <rFont val="宋体"/>
        <charset val="134"/>
      </rPr>
      <t>900-15-1-1</t>
    </r>
  </si>
  <si>
    <r>
      <rPr>
        <sz val="8"/>
        <rFont val="宋体"/>
        <charset val="134"/>
      </rPr>
      <t>服务器操作系统（标准版）</t>
    </r>
  </si>
  <si>
    <r>
      <rPr>
        <sz val="8"/>
        <rFont val="宋体"/>
        <charset val="134"/>
      </rPr>
      <t>900-15-1-2</t>
    </r>
  </si>
  <si>
    <r>
      <rPr>
        <sz val="8"/>
        <rFont val="宋体"/>
        <charset val="134"/>
      </rPr>
      <t>车道机操作系统</t>
    </r>
  </si>
  <si>
    <r>
      <rPr>
        <sz val="8"/>
        <rFont val="宋体"/>
        <charset val="134"/>
      </rPr>
      <t>900-15-1-3</t>
    </r>
  </si>
  <si>
    <r>
      <rPr>
        <sz val="8"/>
        <rFont val="宋体"/>
        <charset val="134"/>
      </rPr>
      <t>数据库管理软件（标准版）</t>
    </r>
  </si>
  <si>
    <r>
      <rPr>
        <sz val="8"/>
        <rFont val="宋体"/>
        <charset val="134"/>
      </rPr>
      <t>900-15-2</t>
    </r>
  </si>
  <si>
    <r>
      <rPr>
        <sz val="8"/>
        <rFont val="宋体"/>
        <charset val="134"/>
      </rPr>
      <t>联网应用软件</t>
    </r>
  </si>
  <si>
    <t>900-15-2-1</t>
  </si>
  <si>
    <t>车道应用软件（暂估价）</t>
  </si>
  <si>
    <t>900-15-2-4</t>
  </si>
  <si>
    <t>ETC车道应用软件（暂估价）</t>
  </si>
  <si>
    <r>
      <rPr>
        <sz val="8"/>
        <rFont val="宋体"/>
        <charset val="134"/>
      </rPr>
      <t>900-15-2-7</t>
    </r>
  </si>
  <si>
    <r>
      <rPr>
        <sz val="8"/>
        <rFont val="宋体"/>
        <charset val="134"/>
      </rPr>
      <t>联网费率编制</t>
    </r>
  </si>
  <si>
    <r>
      <rPr>
        <sz val="8"/>
        <rFont val="宋体"/>
        <charset val="134"/>
      </rPr>
      <t>900-15-2-8</t>
    </r>
  </si>
  <si>
    <r>
      <rPr>
        <sz val="8"/>
        <rFont val="宋体"/>
        <charset val="134"/>
      </rPr>
      <t>防病毒软件</t>
    </r>
  </si>
  <si>
    <r>
      <rPr>
        <sz val="8"/>
        <rFont val="宋体"/>
        <charset val="134"/>
      </rPr>
      <t>900-15-2-9</t>
    </r>
  </si>
  <si>
    <r>
      <rPr>
        <sz val="8"/>
        <rFont val="宋体"/>
        <charset val="134"/>
      </rPr>
      <t>开发软件</t>
    </r>
  </si>
  <si>
    <r>
      <rPr>
        <sz val="8"/>
        <rFont val="宋体"/>
        <charset val="134"/>
      </rPr>
      <t>900-16</t>
    </r>
  </si>
  <si>
    <r>
      <rPr>
        <sz val="8"/>
        <rFont val="宋体"/>
        <charset val="134"/>
      </rPr>
      <t xml:space="preserve">光电缆工程 </t>
    </r>
  </si>
  <si>
    <r>
      <rPr>
        <sz val="8"/>
        <rFont val="宋体"/>
        <charset val="134"/>
      </rPr>
      <t>900-16-1</t>
    </r>
  </si>
  <si>
    <r>
      <rPr>
        <sz val="8"/>
        <rFont val="宋体"/>
        <charset val="134"/>
      </rPr>
      <t>VV低压电缆</t>
    </r>
  </si>
  <si>
    <r>
      <rPr>
        <sz val="8"/>
        <rFont val="宋体"/>
        <charset val="134"/>
      </rPr>
      <t>900-16-1-2</t>
    </r>
  </si>
  <si>
    <r>
      <rPr>
        <sz val="8"/>
        <rFont val="宋体"/>
        <charset val="134"/>
      </rPr>
      <t>VV-5×25</t>
    </r>
  </si>
  <si>
    <r>
      <rPr>
        <sz val="8"/>
        <rFont val="宋体"/>
        <charset val="134"/>
      </rPr>
      <t>m</t>
    </r>
  </si>
  <si>
    <r>
      <rPr>
        <sz val="8"/>
        <rFont val="宋体"/>
        <charset val="134"/>
      </rPr>
      <t>900-16-1-3</t>
    </r>
  </si>
  <si>
    <r>
      <rPr>
        <sz val="8"/>
        <rFont val="宋体"/>
        <charset val="134"/>
      </rPr>
      <t>VV-5×16</t>
    </r>
  </si>
  <si>
    <r>
      <rPr>
        <sz val="8"/>
        <rFont val="宋体"/>
        <charset val="134"/>
      </rPr>
      <t>900-16-1-4</t>
    </r>
  </si>
  <si>
    <r>
      <rPr>
        <sz val="8"/>
        <rFont val="宋体"/>
        <charset val="134"/>
      </rPr>
      <t>VV-3×16</t>
    </r>
  </si>
  <si>
    <r>
      <rPr>
        <sz val="8"/>
        <rFont val="宋体"/>
        <charset val="134"/>
      </rPr>
      <t>900-16-1-5</t>
    </r>
  </si>
  <si>
    <r>
      <rPr>
        <sz val="8"/>
        <rFont val="宋体"/>
        <charset val="134"/>
      </rPr>
      <t>VV-3×4</t>
    </r>
  </si>
  <si>
    <r>
      <rPr>
        <sz val="8"/>
        <rFont val="宋体"/>
        <charset val="134"/>
      </rPr>
      <t>900-16-6</t>
    </r>
  </si>
  <si>
    <r>
      <rPr>
        <sz val="8"/>
        <rFont val="宋体"/>
        <charset val="134"/>
      </rPr>
      <t>视频线缆</t>
    </r>
  </si>
  <si>
    <r>
      <rPr>
        <sz val="8"/>
        <rFont val="宋体"/>
        <charset val="134"/>
      </rPr>
      <t>900-16-6-2</t>
    </r>
  </si>
  <si>
    <r>
      <rPr>
        <sz val="8"/>
        <rFont val="宋体"/>
        <charset val="134"/>
      </rPr>
      <t>SYV-75-5</t>
    </r>
  </si>
  <si>
    <r>
      <rPr>
        <sz val="8"/>
        <rFont val="宋体"/>
        <charset val="134"/>
      </rPr>
      <t>900-16-7</t>
    </r>
  </si>
  <si>
    <r>
      <rPr>
        <sz val="8"/>
        <rFont val="宋体"/>
        <charset val="134"/>
      </rPr>
      <t>音频线缆</t>
    </r>
  </si>
  <si>
    <r>
      <rPr>
        <sz val="8"/>
        <rFont val="宋体"/>
        <charset val="134"/>
      </rPr>
      <t>900-16-7-2</t>
    </r>
  </si>
  <si>
    <r>
      <rPr>
        <sz val="8"/>
        <rFont val="宋体"/>
        <charset val="134"/>
      </rPr>
      <t>RVVP-2×0.7</t>
    </r>
  </si>
  <si>
    <r>
      <rPr>
        <sz val="8"/>
        <rFont val="宋体"/>
        <charset val="134"/>
      </rPr>
      <t>900-16-7-3</t>
    </r>
  </si>
  <si>
    <r>
      <rPr>
        <sz val="8"/>
        <rFont val="宋体"/>
        <charset val="134"/>
      </rPr>
      <t>HYAT-20×2×1.0</t>
    </r>
  </si>
  <si>
    <r>
      <rPr>
        <sz val="8"/>
        <rFont val="宋体"/>
        <charset val="134"/>
      </rPr>
      <t>900-16-7-4</t>
    </r>
  </si>
  <si>
    <r>
      <rPr>
        <sz val="8"/>
        <rFont val="宋体"/>
        <charset val="134"/>
      </rPr>
      <t>RVVP-4×1</t>
    </r>
  </si>
  <si>
    <r>
      <rPr>
        <sz val="8"/>
        <rFont val="宋体"/>
        <charset val="134"/>
      </rPr>
      <t>900-16-7-5</t>
    </r>
  </si>
  <si>
    <r>
      <rPr>
        <sz val="8"/>
        <rFont val="宋体"/>
        <charset val="134"/>
      </rPr>
      <t>RVV-2×1</t>
    </r>
  </si>
  <si>
    <r>
      <rPr>
        <sz val="8"/>
        <rFont val="宋体"/>
        <charset val="134"/>
      </rPr>
      <t>900-16-8</t>
    </r>
  </si>
  <si>
    <r>
      <rPr>
        <sz val="8"/>
        <rFont val="宋体"/>
        <charset val="134"/>
      </rPr>
      <t>网线</t>
    </r>
  </si>
  <si>
    <r>
      <rPr>
        <sz val="8"/>
        <rFont val="宋体"/>
        <charset val="134"/>
      </rPr>
      <t>900-16-8-2</t>
    </r>
  </si>
  <si>
    <r>
      <rPr>
        <sz val="8"/>
        <rFont val="宋体"/>
        <charset val="134"/>
      </rPr>
      <t>UTP-5</t>
    </r>
  </si>
  <si>
    <r>
      <rPr>
        <sz val="8"/>
        <rFont val="宋体"/>
        <charset val="134"/>
      </rPr>
      <t>900-16-9</t>
    </r>
  </si>
  <si>
    <r>
      <rPr>
        <sz val="8"/>
        <rFont val="宋体"/>
        <charset val="134"/>
      </rPr>
      <t>单模光缆</t>
    </r>
  </si>
  <si>
    <r>
      <rPr>
        <sz val="8"/>
        <rFont val="宋体"/>
        <charset val="134"/>
      </rPr>
      <t>900-16-9-3</t>
    </r>
  </si>
  <si>
    <r>
      <rPr>
        <sz val="8"/>
        <rFont val="宋体"/>
        <charset val="134"/>
      </rPr>
      <t>16芯</t>
    </r>
  </si>
  <si>
    <r>
      <rPr>
        <sz val="8"/>
        <rFont val="宋体"/>
        <charset val="134"/>
      </rPr>
      <t>900-16-11</t>
    </r>
  </si>
  <si>
    <r>
      <rPr>
        <sz val="8"/>
        <rFont val="宋体"/>
        <charset val="134"/>
      </rPr>
      <t>终端盒</t>
    </r>
  </si>
  <si>
    <r>
      <rPr>
        <sz val="8"/>
        <rFont val="宋体"/>
        <charset val="134"/>
      </rPr>
      <t>900-16-12</t>
    </r>
  </si>
  <si>
    <r>
      <rPr>
        <sz val="8"/>
        <rFont val="宋体"/>
        <charset val="134"/>
      </rPr>
      <t>金属线槽</t>
    </r>
  </si>
  <si>
    <r>
      <rPr>
        <sz val="8"/>
        <rFont val="宋体"/>
        <charset val="134"/>
      </rPr>
      <t>900-16-12-3</t>
    </r>
  </si>
  <si>
    <r>
      <rPr>
        <sz val="8"/>
        <rFont val="宋体"/>
        <charset val="134"/>
      </rPr>
      <t>金属线槽300×100</t>
    </r>
  </si>
  <si>
    <r>
      <rPr>
        <sz val="8"/>
        <rFont val="宋体"/>
        <charset val="134"/>
      </rPr>
      <t>厚度为槽体：2mm，盖板：1.5mm，材料选用热浸镀锌钢板，镀锌量为500g/m2</t>
    </r>
  </si>
  <si>
    <r>
      <rPr>
        <sz val="8"/>
        <rFont val="宋体"/>
        <charset val="134"/>
      </rPr>
      <t>900-16-13</t>
    </r>
  </si>
  <si>
    <r>
      <rPr>
        <sz val="8"/>
        <rFont val="宋体"/>
        <charset val="134"/>
      </rPr>
      <t>地下通道电缆桥架</t>
    </r>
  </si>
  <si>
    <r>
      <rPr>
        <sz val="8"/>
        <rFont val="宋体"/>
        <charset val="134"/>
      </rPr>
      <t>900-16-13-2</t>
    </r>
  </si>
  <si>
    <r>
      <rPr>
        <sz val="8"/>
        <rFont val="宋体"/>
        <charset val="134"/>
      </rPr>
      <t>金属桥架</t>
    </r>
  </si>
  <si>
    <r>
      <rPr>
        <sz val="8"/>
        <rFont val="宋体"/>
        <charset val="134"/>
      </rPr>
      <t>900-16-14</t>
    </r>
  </si>
  <si>
    <r>
      <rPr>
        <sz val="8"/>
        <rFont val="宋体"/>
        <charset val="134"/>
      </rPr>
      <t>电缆桥架支架</t>
    </r>
  </si>
  <si>
    <r>
      <rPr>
        <sz val="8"/>
        <rFont val="宋体"/>
        <charset val="134"/>
      </rPr>
      <t>900-16-15</t>
    </r>
  </si>
  <si>
    <r>
      <rPr>
        <sz val="8"/>
        <rFont val="宋体"/>
        <charset val="134"/>
      </rPr>
      <t>线缆爬梯（在竖井中使用)</t>
    </r>
  </si>
  <si>
    <r>
      <rPr>
        <sz val="8"/>
        <rFont val="宋体"/>
        <charset val="134"/>
      </rPr>
      <t>爬架规格为宽400mm，间隔距离0.5m金属架，含竖井</t>
    </r>
  </si>
  <si>
    <r>
      <rPr>
        <sz val="8"/>
        <rFont val="宋体"/>
        <charset val="134"/>
      </rPr>
      <t>900-17</t>
    </r>
  </si>
  <si>
    <r>
      <rPr>
        <sz val="8"/>
        <rFont val="宋体"/>
        <charset val="134"/>
      </rPr>
      <t>接地</t>
    </r>
  </si>
  <si>
    <r>
      <rPr>
        <sz val="8"/>
        <rFont val="宋体"/>
        <charset val="134"/>
      </rPr>
      <t>900-18</t>
    </r>
  </si>
  <si>
    <r>
      <rPr>
        <sz val="8"/>
        <rFont val="宋体"/>
        <charset val="134"/>
      </rPr>
      <t>收费附属设施</t>
    </r>
  </si>
  <si>
    <r>
      <rPr>
        <sz val="8"/>
        <rFont val="宋体"/>
        <charset val="134"/>
      </rPr>
      <t>900-18-1</t>
    </r>
  </si>
  <si>
    <r>
      <rPr>
        <sz val="8"/>
        <rFont val="宋体"/>
        <charset val="134"/>
      </rPr>
      <t>收费亭</t>
    </r>
  </si>
  <si>
    <r>
      <rPr>
        <sz val="8"/>
        <rFont val="宋体"/>
        <charset val="134"/>
      </rPr>
      <t>900-18-1-1</t>
    </r>
  </si>
  <si>
    <r>
      <rPr>
        <sz val="8"/>
        <rFont val="宋体"/>
        <charset val="134"/>
      </rPr>
      <t>传统单向收费亭</t>
    </r>
  </si>
  <si>
    <r>
      <rPr>
        <sz val="8"/>
        <rFont val="宋体"/>
        <charset val="134"/>
      </rPr>
      <t>900-19</t>
    </r>
  </si>
  <si>
    <r>
      <rPr>
        <sz val="8"/>
        <rFont val="宋体"/>
        <charset val="134"/>
      </rPr>
      <t>收费系统广场土建工程</t>
    </r>
  </si>
  <si>
    <r>
      <rPr>
        <sz val="8"/>
        <rFont val="宋体"/>
        <charset val="134"/>
      </rPr>
      <t>900-19-1</t>
    </r>
  </si>
  <si>
    <r>
      <rPr>
        <sz val="8"/>
        <rFont val="宋体"/>
        <charset val="134"/>
      </rPr>
      <t>收费岛</t>
    </r>
  </si>
  <si>
    <r>
      <rPr>
        <sz val="8"/>
        <rFont val="宋体"/>
        <charset val="134"/>
      </rPr>
      <t>900-19-1-1</t>
    </r>
  </si>
  <si>
    <r>
      <rPr>
        <sz val="8"/>
        <rFont val="宋体"/>
        <charset val="134"/>
      </rPr>
      <t>MTC入口单向收费岛（30m）</t>
    </r>
  </si>
  <si>
    <r>
      <rPr>
        <sz val="8"/>
        <rFont val="宋体"/>
        <charset val="134"/>
      </rPr>
      <t>含收费岛、岛上基础、收费岛橡胶防撞护板</t>
    </r>
  </si>
  <si>
    <r>
      <rPr>
        <sz val="8"/>
        <rFont val="宋体"/>
        <charset val="134"/>
      </rPr>
      <t>900-19-1-2</t>
    </r>
  </si>
  <si>
    <r>
      <rPr>
        <sz val="8"/>
        <rFont val="宋体"/>
        <charset val="134"/>
      </rPr>
      <t>ETC入口单向收费岛（30m）</t>
    </r>
  </si>
  <si>
    <r>
      <rPr>
        <sz val="8"/>
        <rFont val="宋体"/>
        <charset val="134"/>
      </rPr>
      <t>900-19-1-3</t>
    </r>
  </si>
  <si>
    <r>
      <rPr>
        <sz val="8"/>
        <rFont val="宋体"/>
        <charset val="134"/>
      </rPr>
      <t>MTC出口单向收费岛（48米）</t>
    </r>
  </si>
  <si>
    <r>
      <rPr>
        <sz val="8"/>
        <rFont val="宋体"/>
        <charset val="134"/>
      </rPr>
      <t>含收费岛、岛上基础</t>
    </r>
  </si>
  <si>
    <r>
      <rPr>
        <sz val="8"/>
        <rFont val="宋体"/>
        <charset val="134"/>
      </rPr>
      <t>900-19-1-4</t>
    </r>
  </si>
  <si>
    <r>
      <rPr>
        <sz val="8"/>
        <rFont val="宋体"/>
        <charset val="134"/>
      </rPr>
      <t>ETC出口单向收费岛（48米）</t>
    </r>
  </si>
  <si>
    <r>
      <rPr>
        <sz val="8"/>
        <rFont val="宋体"/>
        <charset val="134"/>
      </rPr>
      <t>900-19-1-6</t>
    </r>
  </si>
  <si>
    <r>
      <rPr>
        <sz val="8"/>
        <rFont val="宋体"/>
        <charset val="134"/>
      </rPr>
      <t>ETC双向收费岛（58米）</t>
    </r>
  </si>
  <si>
    <r>
      <rPr>
        <sz val="8"/>
        <rFont val="宋体"/>
        <charset val="134"/>
      </rPr>
      <t>900-19-1-7</t>
    </r>
  </si>
  <si>
    <r>
      <rPr>
        <sz val="8"/>
        <rFont val="宋体"/>
        <charset val="134"/>
      </rPr>
      <t>劝返车道收费岛（30m）</t>
    </r>
  </si>
  <si>
    <r>
      <rPr>
        <sz val="8"/>
        <rFont val="宋体"/>
        <charset val="134"/>
      </rPr>
      <t>900-19-2</t>
    </r>
  </si>
  <si>
    <r>
      <rPr>
        <sz val="8"/>
        <rFont val="宋体"/>
        <charset val="134"/>
      </rPr>
      <t>收费设施基础</t>
    </r>
  </si>
  <si>
    <r>
      <rPr>
        <sz val="8"/>
        <rFont val="宋体"/>
        <charset val="134"/>
      </rPr>
      <t>900-19-2-2</t>
    </r>
  </si>
  <si>
    <r>
      <rPr>
        <sz val="8"/>
        <rFont val="宋体"/>
        <charset val="134"/>
      </rPr>
      <t>劝返车道整体式称重基础</t>
    </r>
  </si>
  <si>
    <r>
      <rPr>
        <sz val="8"/>
        <rFont val="宋体"/>
        <charset val="134"/>
      </rPr>
      <t>900-19-2-3</t>
    </r>
  </si>
  <si>
    <r>
      <rPr>
        <sz val="8"/>
        <rFont val="宋体"/>
        <charset val="134"/>
      </rPr>
      <t>广场摄像机基础（含接地）</t>
    </r>
  </si>
  <si>
    <r>
      <rPr>
        <sz val="8"/>
        <rFont val="宋体"/>
        <charset val="134"/>
      </rPr>
      <t>900-19-2-4</t>
    </r>
  </si>
  <si>
    <r>
      <rPr>
        <sz val="8"/>
        <rFont val="宋体"/>
        <charset val="134"/>
      </rPr>
      <t>收费系统广场配电箱基础（含接地）</t>
    </r>
  </si>
  <si>
    <r>
      <rPr>
        <sz val="8"/>
        <rFont val="宋体"/>
        <charset val="134"/>
      </rPr>
      <t>900-19-3</t>
    </r>
  </si>
  <si>
    <r>
      <rPr>
        <sz val="8"/>
        <rFont val="宋体"/>
        <charset val="134"/>
      </rPr>
      <t>收费广场人（手）孔</t>
    </r>
  </si>
  <si>
    <r>
      <rPr>
        <sz val="8"/>
        <rFont val="宋体"/>
        <charset val="134"/>
      </rPr>
      <t>900-19-3-2</t>
    </r>
  </si>
  <si>
    <r>
      <rPr>
        <sz val="8"/>
        <rFont val="宋体"/>
        <charset val="134"/>
      </rPr>
      <t>路肩强弱电人孔</t>
    </r>
  </si>
  <si>
    <r>
      <rPr>
        <sz val="8"/>
        <rFont val="宋体"/>
        <charset val="134"/>
      </rPr>
      <t>900-19-3-3</t>
    </r>
  </si>
  <si>
    <r>
      <rPr>
        <sz val="8"/>
        <rFont val="宋体"/>
        <charset val="134"/>
      </rPr>
      <t>广场摄像机基础手孔  700mm*700mm*960mm</t>
    </r>
  </si>
  <si>
    <r>
      <rPr>
        <sz val="8"/>
        <rFont val="宋体"/>
        <charset val="134"/>
      </rPr>
      <t>900-19-3-4</t>
    </r>
  </si>
  <si>
    <r>
      <rPr>
        <sz val="8"/>
        <rFont val="宋体"/>
        <charset val="134"/>
      </rPr>
      <t>立柱手孔 1100mm*1100mm*1420mm</t>
    </r>
  </si>
  <si>
    <r>
      <rPr>
        <sz val="8"/>
        <rFont val="宋体"/>
        <charset val="134"/>
      </rPr>
      <t>900-19-4</t>
    </r>
  </si>
  <si>
    <r>
      <rPr>
        <sz val="8"/>
        <rFont val="宋体"/>
        <charset val="134"/>
      </rPr>
      <t>预埋管道</t>
    </r>
  </si>
  <si>
    <r>
      <rPr>
        <sz val="8"/>
        <rFont val="宋体"/>
        <charset val="134"/>
      </rPr>
      <t>900-19-4-2</t>
    </r>
  </si>
  <si>
    <r>
      <rPr>
        <sz val="8"/>
        <rFont val="宋体"/>
        <charset val="134"/>
      </rPr>
      <t>热镀锌钢管Ф50×1.5</t>
    </r>
  </si>
  <si>
    <r>
      <rPr>
        <sz val="8"/>
        <rFont val="宋体"/>
        <charset val="134"/>
      </rPr>
      <t>900-19-4-3</t>
    </r>
  </si>
  <si>
    <r>
      <rPr>
        <sz val="8"/>
        <rFont val="宋体"/>
        <charset val="134"/>
      </rPr>
      <t>热镀锌钢管Ф60×3.0</t>
    </r>
  </si>
  <si>
    <r>
      <rPr>
        <sz val="8"/>
        <rFont val="宋体"/>
        <charset val="134"/>
      </rPr>
      <t>900-19-4-4</t>
    </r>
  </si>
  <si>
    <r>
      <rPr>
        <sz val="8"/>
        <rFont val="宋体"/>
        <charset val="134"/>
      </rPr>
      <t>热镀锌钢管Ф114×4.0</t>
    </r>
  </si>
  <si>
    <r>
      <rPr>
        <sz val="8"/>
        <rFont val="宋体"/>
        <charset val="134"/>
      </rPr>
      <t>900-23</t>
    </r>
  </si>
  <si>
    <r>
      <rPr>
        <sz val="8"/>
        <rFont val="宋体"/>
        <charset val="134"/>
      </rPr>
      <t>超限检测系统</t>
    </r>
  </si>
  <si>
    <r>
      <rPr>
        <sz val="8"/>
        <rFont val="宋体"/>
        <charset val="134"/>
      </rPr>
      <t>900-23-2</t>
    </r>
  </si>
  <si>
    <r>
      <rPr>
        <sz val="8"/>
        <rFont val="宋体"/>
        <charset val="134"/>
      </rPr>
      <t>超限检测车道设施</t>
    </r>
  </si>
  <si>
    <r>
      <rPr>
        <sz val="8"/>
        <rFont val="宋体"/>
        <charset val="134"/>
      </rPr>
      <t>900-23-2-1</t>
    </r>
  </si>
  <si>
    <t>低速称重设施</t>
  </si>
  <si>
    <t>含称重处理器及室外机箱、红外线车辆分离器、单双轮检测器、称重平台、收尾线圈及车辆检测器、称重仪表、收费车道低速动态轴重仪校准装置、计量标定费用、数据信号防雷器</t>
  </si>
  <si>
    <r>
      <rPr>
        <sz val="8"/>
        <rFont val="宋体"/>
        <charset val="134"/>
      </rPr>
      <t>900-23-2-2</t>
    </r>
  </si>
  <si>
    <r>
      <rPr>
        <sz val="8"/>
        <rFont val="宋体"/>
        <charset val="134"/>
      </rPr>
      <t>车道工控制</t>
    </r>
  </si>
  <si>
    <r>
      <rPr>
        <sz val="8"/>
        <rFont val="宋体"/>
        <charset val="134"/>
      </rPr>
      <t>900-23-2-3</t>
    </r>
  </si>
  <si>
    <r>
      <rPr>
        <sz val="8"/>
        <rFont val="宋体"/>
        <charset val="134"/>
      </rPr>
      <t>治超终端(含21寸液晶显示屏和专用键盘)</t>
    </r>
  </si>
  <si>
    <r>
      <rPr>
        <sz val="8"/>
        <rFont val="宋体"/>
        <charset val="134"/>
      </rPr>
      <t>900-23-2-4</t>
    </r>
  </si>
  <si>
    <r>
      <rPr>
        <sz val="8"/>
        <rFont val="宋体"/>
        <charset val="134"/>
      </rPr>
      <t>超限信息显示屏</t>
    </r>
  </si>
  <si>
    <r>
      <rPr>
        <sz val="8"/>
        <rFont val="宋体"/>
        <charset val="134"/>
      </rPr>
      <t>2.025*1.2米，含箭头指示标志、立柱</t>
    </r>
  </si>
  <si>
    <r>
      <rPr>
        <sz val="8"/>
        <rFont val="宋体"/>
        <charset val="134"/>
      </rPr>
      <t>900-23-2-5</t>
    </r>
  </si>
  <si>
    <r>
      <rPr>
        <sz val="8"/>
        <rFont val="宋体"/>
        <charset val="134"/>
      </rPr>
      <t>车牌识别设备(200万像素，含摄像机、识别器、补光灯和立柱)</t>
    </r>
  </si>
  <si>
    <t>1、应至少具有外部触发模式，信号采用开关信号； 
2、应至少具有RJ45接口 (100Base-TX以太网、10/100/1000Mb自适应以太网口（至少2个）、支持TCP/IP网络协议，能够通过Web方式管理设备，包括修改机器名、IP地址、子网掩码、默认网关的设置、安全访问控制以及重新启动系统等操作)。注：设备机器名最多包括15 个ASCII字符, 且不含有空格；:"&lt;&gt;*+=\|?等特殊字符； 
3、应至少具有RS232（DB-9针式，最大传输速率≥115KBps，为了满足传输距离要求需自备RS485/RS232串口转换器）数据通讯接口；</t>
  </si>
  <si>
    <r>
      <rPr>
        <sz val="8"/>
        <rFont val="宋体"/>
        <charset val="134"/>
      </rPr>
      <t>900-23-2-6</t>
    </r>
  </si>
  <si>
    <r>
      <rPr>
        <sz val="8"/>
        <rFont val="宋体"/>
        <charset val="134"/>
      </rPr>
      <t>声光报警器</t>
    </r>
  </si>
  <si>
    <r>
      <rPr>
        <sz val="8"/>
        <rFont val="宋体"/>
        <charset val="134"/>
      </rPr>
      <t>1、防护等级IP65;
2、单点控制回路，控制电压≤DC 24V，同时具备短路保护功能。</t>
    </r>
  </si>
  <si>
    <r>
      <rPr>
        <sz val="8"/>
        <rFont val="宋体"/>
        <charset val="134"/>
      </rPr>
      <t>900-23-2-7</t>
    </r>
  </si>
  <si>
    <r>
      <rPr>
        <sz val="8"/>
        <rFont val="宋体"/>
        <charset val="134"/>
      </rPr>
      <t>通行信号灯</t>
    </r>
  </si>
  <si>
    <r>
      <rPr>
        <sz val="8"/>
        <rFont val="宋体"/>
        <charset val="134"/>
      </rPr>
      <t>1、车道通行信号灯有效直径:210~230mm;
2、光源:超高亮度红色LED和绿色LED;
3、防水、防尘、防锈蚀，密封性IP65;
4、电源:AC 220V±10%, 50Hz±2Hz;
5、阳光下20米可见;</t>
    </r>
  </si>
  <si>
    <r>
      <rPr>
        <sz val="8"/>
        <rFont val="宋体"/>
        <charset val="134"/>
      </rPr>
      <t>900-23-2-8</t>
    </r>
  </si>
  <si>
    <r>
      <rPr>
        <sz val="8"/>
        <rFont val="宋体"/>
        <charset val="134"/>
      </rPr>
      <t>车辆检测器</t>
    </r>
  </si>
  <si>
    <r>
      <rPr>
        <sz val="8"/>
        <rFont val="宋体"/>
        <charset val="134"/>
      </rPr>
      <t>采用红外光栅作为车辆检测器，其主要技术指标要求如下：
1、光幕高度:≥1200mm;
2、光轴间距:≤25mm;
3、检测距离:最大检测距离14m;
4、最小检测物体:25.4mm
5、工作环境温度:-30 ℃~75 ℃
6、工作环境湿度:RH≤ 95%;
7、使用寿命:≥5万小时;
8、防护等级:IP67;
9、具有自动加热除霜功能;
10、具有车辆自动分离功能，可准确分离的两车最小间距不大于10cm ;
11、有故障自动检测及报警功能;
12、发射器和接收器具有指示工作状态及加热状态的LED指示灯。</t>
    </r>
  </si>
  <si>
    <r>
      <rPr>
        <sz val="8"/>
        <rFont val="宋体"/>
        <charset val="134"/>
      </rPr>
      <t>900-23-2-9</t>
    </r>
  </si>
  <si>
    <r>
      <rPr>
        <sz val="8"/>
        <rFont val="宋体"/>
        <charset val="134"/>
      </rPr>
      <t>雾灯</t>
    </r>
  </si>
  <si>
    <r>
      <rPr>
        <sz val="8"/>
        <rFont val="宋体"/>
        <charset val="134"/>
      </rPr>
      <t>900-23-2-10</t>
    </r>
  </si>
  <si>
    <r>
      <rPr>
        <sz val="8"/>
        <rFont val="宋体"/>
        <charset val="134"/>
      </rPr>
      <t>1、TX工作波长: 1490nm
2、发射光功率: -15~+2
3、RX工作波长:1260~1 610 nm
4、接收灵敏度:-36 dBm
5、传输距离:20km
6、光纤连接器:SC/PC
7、光口传输速率:100Mbps</t>
    </r>
  </si>
  <si>
    <r>
      <rPr>
        <sz val="8"/>
        <rFont val="宋体"/>
        <charset val="134"/>
      </rPr>
      <t>900-23-2-11</t>
    </r>
  </si>
  <si>
    <r>
      <rPr>
        <sz val="8"/>
        <rFont val="宋体"/>
        <charset val="134"/>
      </rPr>
      <t>24口站交换机（三层）</t>
    </r>
  </si>
  <si>
    <r>
      <rPr>
        <sz val="8"/>
        <rFont val="宋体"/>
        <charset val="134"/>
      </rPr>
      <t>900-23-2-12</t>
    </r>
  </si>
  <si>
    <r>
      <rPr>
        <sz val="8"/>
        <rFont val="宋体"/>
        <charset val="134"/>
      </rPr>
      <t>宽高测量仪</t>
    </r>
  </si>
  <si>
    <r>
      <rPr>
        <sz val="8"/>
        <rFont val="宋体"/>
        <charset val="134"/>
      </rPr>
      <t>1、车辆宽度检测范围：1～6mm；
2、车辆宽度检测误差：≤±100mm；
3、车辆高度检测范围：1～6mm；
4、车辆高度检测范围：≤±50mm；
5、工作环境：温度：-30℃～70℃；相对湿度：≤90%；
6、通信接口：以太网/RS232；
7、MTBF：≥2000h。</t>
    </r>
  </si>
  <si>
    <t>900-23-2-13</t>
  </si>
  <si>
    <r>
      <rPr>
        <sz val="8"/>
        <rFont val="宋体"/>
        <charset val="134"/>
      </rPr>
      <t>长宽高测量仪门架</t>
    </r>
  </si>
  <si>
    <t>900-23-2-14</t>
  </si>
  <si>
    <r>
      <rPr>
        <sz val="8"/>
        <rFont val="宋体"/>
        <charset val="134"/>
      </rPr>
      <t>功放喇叭</t>
    </r>
  </si>
  <si>
    <r>
      <rPr>
        <sz val="8"/>
        <rFont val="宋体"/>
        <charset val="134"/>
      </rPr>
      <t>50W广频域喇叭</t>
    </r>
  </si>
  <si>
    <t>900-23-2-15</t>
  </si>
  <si>
    <r>
      <rPr>
        <sz val="8"/>
        <rFont val="宋体"/>
        <charset val="134"/>
      </rPr>
      <t>麦克风</t>
    </r>
  </si>
  <si>
    <t>900-23-2-16</t>
  </si>
  <si>
    <r>
      <rPr>
        <sz val="8"/>
        <rFont val="宋体"/>
        <charset val="134"/>
      </rPr>
      <t>亭内摄像机(200万像素)</t>
    </r>
  </si>
  <si>
    <t>900-23-2-17</t>
  </si>
  <si>
    <t>自动栏杆</t>
  </si>
  <si>
    <r>
      <rPr>
        <sz val="8"/>
        <rFont val="宋体"/>
        <charset val="134"/>
      </rPr>
      <t>900-23-3</t>
    </r>
  </si>
  <si>
    <r>
      <rPr>
        <sz val="8"/>
        <rFont val="宋体"/>
        <charset val="134"/>
      </rPr>
      <t>超限超载检测室计算机管理系统</t>
    </r>
  </si>
  <si>
    <r>
      <rPr>
        <sz val="8"/>
        <rFont val="宋体"/>
        <charset val="134"/>
      </rPr>
      <t>900-23-3-1</t>
    </r>
  </si>
  <si>
    <r>
      <rPr>
        <sz val="8"/>
        <rFont val="宋体"/>
        <charset val="134"/>
      </rPr>
      <t>超限检测计算机</t>
    </r>
  </si>
  <si>
    <r>
      <rPr>
        <sz val="8"/>
        <rFont val="宋体"/>
        <charset val="134"/>
      </rPr>
      <t>900-23-3-2</t>
    </r>
  </si>
  <si>
    <r>
      <rPr>
        <sz val="8"/>
        <rFont val="宋体"/>
        <charset val="134"/>
      </rPr>
      <t>激光打印机</t>
    </r>
  </si>
  <si>
    <r>
      <rPr>
        <sz val="8"/>
        <rFont val="宋体"/>
        <charset val="134"/>
      </rPr>
      <t xml:space="preserve">中文激光打印机（A3、A4版面）；分辨率：≥1200dpi；打印速度：≥16PPM。 </t>
    </r>
  </si>
  <si>
    <r>
      <rPr>
        <sz val="8"/>
        <rFont val="宋体"/>
        <charset val="134"/>
      </rPr>
      <t>900-23-3-3</t>
    </r>
  </si>
  <si>
    <r>
      <rPr>
        <sz val="8"/>
        <rFont val="宋体"/>
        <charset val="134"/>
      </rPr>
      <t>900-23-3-4</t>
    </r>
  </si>
  <si>
    <r>
      <rPr>
        <sz val="8"/>
        <rFont val="宋体"/>
        <charset val="134"/>
      </rPr>
      <t>检查室操作台</t>
    </r>
  </si>
  <si>
    <r>
      <rPr>
        <sz val="8"/>
        <rFont val="宋体"/>
        <charset val="134"/>
      </rPr>
      <t>900-23-3-5</t>
    </r>
  </si>
  <si>
    <r>
      <rPr>
        <sz val="8"/>
        <rFont val="宋体"/>
        <charset val="134"/>
      </rPr>
      <t>900-23-3-6</t>
    </r>
  </si>
  <si>
    <r>
      <rPr>
        <sz val="8"/>
        <rFont val="宋体"/>
        <charset val="134"/>
      </rPr>
      <t>应用软件</t>
    </r>
  </si>
  <si>
    <r>
      <rPr>
        <sz val="8"/>
        <rFont val="宋体"/>
        <charset val="134"/>
      </rPr>
      <t>900-23-4</t>
    </r>
  </si>
  <si>
    <r>
      <rPr>
        <sz val="8"/>
        <rFont val="宋体"/>
        <charset val="134"/>
      </rPr>
      <t>电源工程</t>
    </r>
  </si>
  <si>
    <r>
      <rPr>
        <sz val="8"/>
        <rFont val="宋体"/>
        <charset val="134"/>
      </rPr>
      <t>900-23-4-1</t>
    </r>
  </si>
  <si>
    <r>
      <rPr>
        <sz val="8"/>
        <rFont val="宋体"/>
        <charset val="134"/>
      </rPr>
      <t>900-23-5</t>
    </r>
  </si>
  <si>
    <r>
      <rPr>
        <sz val="8"/>
        <rFont val="宋体"/>
        <charset val="134"/>
      </rPr>
      <t>材料</t>
    </r>
  </si>
  <si>
    <r>
      <rPr>
        <sz val="8"/>
        <rFont val="宋体"/>
        <charset val="134"/>
      </rPr>
      <t>900-23-5-1</t>
    </r>
  </si>
  <si>
    <r>
      <rPr>
        <sz val="8"/>
        <rFont val="宋体"/>
        <charset val="134"/>
      </rPr>
      <t>电力电缆</t>
    </r>
  </si>
  <si>
    <r>
      <rPr>
        <sz val="8"/>
        <rFont val="宋体"/>
        <charset val="134"/>
      </rPr>
      <t>900-23-5-2</t>
    </r>
  </si>
  <si>
    <r>
      <rPr>
        <sz val="8"/>
        <rFont val="宋体"/>
        <charset val="134"/>
      </rPr>
      <t>900-23-5-3</t>
    </r>
  </si>
  <si>
    <r>
      <rPr>
        <sz val="8"/>
        <rFont val="宋体"/>
        <charset val="134"/>
      </rPr>
      <t>900-23-5-4</t>
    </r>
  </si>
  <si>
    <r>
      <rPr>
        <sz val="8"/>
        <rFont val="宋体"/>
        <charset val="134"/>
      </rPr>
      <t>控制线缆</t>
    </r>
  </si>
  <si>
    <r>
      <rPr>
        <sz val="8"/>
        <rFont val="宋体"/>
        <charset val="134"/>
      </rPr>
      <t>900-23-5-5</t>
    </r>
  </si>
  <si>
    <r>
      <rPr>
        <sz val="8"/>
        <rFont val="宋体"/>
        <charset val="134"/>
      </rPr>
      <t>单模4芯光缆</t>
    </r>
  </si>
  <si>
    <r>
      <rPr>
        <sz val="8"/>
        <rFont val="宋体"/>
        <charset val="134"/>
      </rPr>
      <t>900-23-5-6</t>
    </r>
  </si>
  <si>
    <r>
      <rPr>
        <sz val="8"/>
        <rFont val="宋体"/>
        <charset val="134"/>
      </rPr>
      <t>镀锌焊接钢管Φ140*4.0</t>
    </r>
  </si>
  <si>
    <r>
      <rPr>
        <sz val="8"/>
        <rFont val="宋体"/>
        <charset val="134"/>
      </rPr>
      <t>900-23-5-7</t>
    </r>
  </si>
  <si>
    <r>
      <rPr>
        <sz val="8"/>
        <rFont val="宋体"/>
        <charset val="134"/>
      </rPr>
      <t>Φ60*3镀锌钢管</t>
    </r>
  </si>
  <si>
    <r>
      <rPr>
        <sz val="8"/>
        <rFont val="宋体"/>
        <charset val="134"/>
      </rPr>
      <t>900-23-5-8</t>
    </r>
  </si>
  <si>
    <r>
      <rPr>
        <sz val="8"/>
        <rFont val="宋体"/>
        <charset val="134"/>
      </rPr>
      <t>Φ90PVC管</t>
    </r>
  </si>
  <si>
    <r>
      <rPr>
        <sz val="8"/>
        <rFont val="宋体"/>
        <charset val="134"/>
      </rPr>
      <t>900-23-5-9</t>
    </r>
  </si>
  <si>
    <r>
      <rPr>
        <sz val="8"/>
        <rFont val="宋体"/>
        <charset val="134"/>
      </rPr>
      <t>Φ60镀锌钢管</t>
    </r>
  </si>
  <si>
    <r>
      <rPr>
        <sz val="8"/>
        <rFont val="宋体"/>
        <charset val="134"/>
      </rPr>
      <t>900-23-5-10</t>
    </r>
  </si>
  <si>
    <r>
      <rPr>
        <sz val="8"/>
        <rFont val="宋体"/>
        <charset val="134"/>
      </rPr>
      <t>Φ114*4.0镀锌钢管</t>
    </r>
  </si>
  <si>
    <r>
      <rPr>
        <sz val="8"/>
        <rFont val="宋体"/>
        <charset val="134"/>
      </rPr>
      <t>900-23-5-11</t>
    </r>
  </si>
  <si>
    <r>
      <rPr>
        <sz val="8"/>
        <rFont val="宋体"/>
        <charset val="134"/>
      </rPr>
      <t>防雷设施</t>
    </r>
  </si>
  <si>
    <r>
      <rPr>
        <sz val="8"/>
        <rFont val="宋体"/>
        <charset val="134"/>
      </rPr>
      <t>项</t>
    </r>
  </si>
  <si>
    <r>
      <rPr>
        <sz val="8"/>
        <rFont val="宋体"/>
        <charset val="134"/>
      </rPr>
      <t>900-20</t>
    </r>
  </si>
  <si>
    <r>
      <rPr>
        <sz val="8"/>
        <rFont val="宋体"/>
        <charset val="134"/>
      </rPr>
      <t>备件、专用工具</t>
    </r>
  </si>
  <si>
    <t>900-20-1</t>
  </si>
  <si>
    <t>备件（暂估价）</t>
  </si>
  <si>
    <t>项</t>
  </si>
  <si>
    <r>
      <rPr>
        <sz val="8"/>
        <rFont val="宋体"/>
        <charset val="134"/>
      </rPr>
      <t>900-20-2</t>
    </r>
  </si>
  <si>
    <r>
      <rPr>
        <sz val="8"/>
        <rFont val="宋体"/>
        <charset val="134"/>
      </rPr>
      <t>专用工具</t>
    </r>
  </si>
  <si>
    <r>
      <rPr>
        <sz val="8"/>
        <rFont val="宋体"/>
        <charset val="134"/>
      </rPr>
      <t>900-22</t>
    </r>
  </si>
  <si>
    <r>
      <rPr>
        <sz val="8"/>
        <rFont val="宋体"/>
        <charset val="134"/>
      </rPr>
      <t>系统调试费</t>
    </r>
  </si>
  <si>
    <t xml:space="preserve">第900章  合计   人民币  </t>
  </si>
  <si>
    <r>
      <rPr>
        <sz val="8"/>
        <rFont val="宋体"/>
        <charset val="134"/>
      </rPr>
      <t>标表2</t>
    </r>
  </si>
  <si>
    <t>1000-2</t>
  </si>
  <si>
    <t>综合业务接入网系统</t>
  </si>
  <si>
    <t>1000-2-2</t>
  </si>
  <si>
    <t>STM-4光纤网络单元ONU设备</t>
  </si>
  <si>
    <t>内置STM-4等级SDH传输设备，提供E1（含V5.2）接口、低速率接口、10M/100M接口、模拟电话接口板及其他必备板卡；含机柜、底座，安装线缆及辅材。</t>
  </si>
  <si>
    <t>1000-2-4</t>
  </si>
  <si>
    <t>数字配线单元DDF</t>
  </si>
  <si>
    <t>1000-2-4-2</t>
  </si>
  <si>
    <t>16系统模块</t>
  </si>
  <si>
    <t>块</t>
  </si>
  <si>
    <t>特性阻抗：75Ω；工作速率：2Mb/s，每单元16系统</t>
  </si>
  <si>
    <t>1000-2-5</t>
  </si>
  <si>
    <t>光纤配线单元ODF</t>
  </si>
  <si>
    <t>1000-2-5-1</t>
  </si>
  <si>
    <t xml:space="preserve">12口 </t>
  </si>
  <si>
    <t>标准工作波长：1310nm，1550nm；光纤活动连接器插入损耗不大于0.3Db，每单元12系统</t>
  </si>
  <si>
    <t>1000-2-6</t>
  </si>
  <si>
    <t>音频配线单元MDF</t>
  </si>
  <si>
    <t>1000-2-6-2</t>
  </si>
  <si>
    <t>200回线</t>
  </si>
  <si>
    <t>1000-2-8</t>
  </si>
  <si>
    <t>交流配线柜</t>
  </si>
  <si>
    <t>1000-2-9</t>
  </si>
  <si>
    <t>19英寸标准机柜</t>
  </si>
  <si>
    <t>1000-3</t>
  </si>
  <si>
    <t>语音交换系统</t>
  </si>
  <si>
    <t>1000-3-5</t>
  </si>
  <si>
    <t>指令电话主机</t>
  </si>
  <si>
    <t>部</t>
  </si>
  <si>
    <t>电话分机（DTMF）符合：邮电部GF002-9002.1</t>
  </si>
  <si>
    <t>1000-3-7</t>
  </si>
  <si>
    <t>传真机(3类)</t>
  </si>
  <si>
    <t>1000-5</t>
  </si>
  <si>
    <t>通信电源系统</t>
  </si>
  <si>
    <t>1000-5-1</t>
  </si>
  <si>
    <t>高频开关组合电源</t>
  </si>
  <si>
    <t>1000-5-1-1</t>
  </si>
  <si>
    <t>30A(48V/3*30A)</t>
  </si>
  <si>
    <t>1000-5-2</t>
  </si>
  <si>
    <t>免维护蓄电池</t>
  </si>
  <si>
    <t>1000-5-2-1</t>
  </si>
  <si>
    <t>48V/100AH</t>
  </si>
  <si>
    <t>组</t>
  </si>
  <si>
    <t>1000-7</t>
  </si>
  <si>
    <t>1000-7-3</t>
  </si>
  <si>
    <t>防雷接地设施</t>
  </si>
  <si>
    <t>1000-8</t>
  </si>
  <si>
    <t>光缆工程</t>
  </si>
  <si>
    <t>1000-8-1</t>
  </si>
  <si>
    <t>主干传输光缆</t>
  </si>
  <si>
    <t>1000-8-1-4</t>
  </si>
  <si>
    <t>48芯光缆</t>
  </si>
  <si>
    <t>1000-8-3</t>
  </si>
  <si>
    <t>终端盒</t>
  </si>
  <si>
    <t>1000-10</t>
  </si>
  <si>
    <t>通信管道</t>
  </si>
  <si>
    <t>1000-10-2</t>
  </si>
  <si>
    <t>Φ40/33硅芯管（土质路段敷设）</t>
  </si>
  <si>
    <t>1000-10-2-2</t>
  </si>
  <si>
    <t>敷设4孔</t>
  </si>
  <si>
    <t>1000-10-2-5</t>
  </si>
  <si>
    <t>敷设12孔</t>
  </si>
  <si>
    <t>1000-10-6</t>
  </si>
  <si>
    <t>热镀锌钢管</t>
  </si>
  <si>
    <t>1000-10-6-1</t>
  </si>
  <si>
    <t>预埋2孔Φ114</t>
  </si>
  <si>
    <t>1000-10-9</t>
  </si>
  <si>
    <t>过桥钢管</t>
  </si>
  <si>
    <t>1000-10-9-2</t>
  </si>
  <si>
    <t>4孔Φ114</t>
  </si>
  <si>
    <t>1000-10-10</t>
  </si>
  <si>
    <t>顶管</t>
  </si>
  <si>
    <t>1000-10-10-2</t>
  </si>
  <si>
    <t>热镀锌钢管Φ114</t>
  </si>
  <si>
    <t>1000-11</t>
  </si>
  <si>
    <t>人手孔</t>
  </si>
  <si>
    <t>1000-11-1</t>
  </si>
  <si>
    <t>人孔</t>
  </si>
  <si>
    <t>1000-14</t>
  </si>
  <si>
    <t>系统调试</t>
  </si>
  <si>
    <t>1000-15</t>
  </si>
  <si>
    <t>与省中心联网调试费（暂估价）</t>
  </si>
  <si>
    <t>接入连霍郑州分中心联网调试费用</t>
  </si>
  <si>
    <t>1000-16</t>
  </si>
  <si>
    <t>分中心扩容</t>
  </si>
  <si>
    <t xml:space="preserve">第1000章  合计   人民币  </t>
  </si>
  <si>
    <r>
      <rPr>
        <sz val="8"/>
        <rFont val="宋体"/>
        <charset val="134"/>
      </rPr>
      <t>数量</t>
    </r>
  </si>
  <si>
    <r>
      <rPr>
        <sz val="8"/>
        <rFont val="宋体"/>
        <charset val="134"/>
      </rPr>
      <t>单价</t>
    </r>
  </si>
  <si>
    <r>
      <rPr>
        <sz val="8"/>
        <rFont val="宋体"/>
        <charset val="134"/>
      </rPr>
      <t>合价</t>
    </r>
  </si>
  <si>
    <r>
      <rPr>
        <sz val="8"/>
        <rFont val="宋体"/>
        <charset val="134"/>
      </rPr>
      <t>1100-1</t>
    </r>
  </si>
  <si>
    <r>
      <rPr>
        <sz val="8"/>
        <rFont val="宋体"/>
        <charset val="134"/>
      </rPr>
      <t>沿线及服务管理站区</t>
    </r>
  </si>
  <si>
    <r>
      <rPr>
        <sz val="8"/>
        <rFont val="宋体"/>
        <charset val="134"/>
      </rPr>
      <t>1100-1-2</t>
    </r>
  </si>
  <si>
    <r>
      <rPr>
        <sz val="8"/>
        <rFont val="宋体"/>
        <charset val="134"/>
      </rPr>
      <t>干式有载调压变压器</t>
    </r>
  </si>
  <si>
    <r>
      <rPr>
        <sz val="8"/>
        <rFont val="宋体"/>
        <charset val="134"/>
      </rPr>
      <t>1100-1-2-9</t>
    </r>
  </si>
  <si>
    <r>
      <rPr>
        <sz val="8"/>
        <rFont val="宋体"/>
        <charset val="134"/>
      </rPr>
      <t>干式变压器 SCB13-500/10 Dyn11Ud=4%，10/0.4</t>
    </r>
  </si>
  <si>
    <r>
      <rPr>
        <sz val="8"/>
        <rFont val="宋体"/>
        <charset val="134"/>
      </rPr>
      <t>SCB13-500/10 Dyn11Ud=4%，10/0.4</t>
    </r>
  </si>
  <si>
    <r>
      <rPr>
        <sz val="8"/>
        <rFont val="宋体"/>
        <charset val="134"/>
      </rPr>
      <t>1100-1-4</t>
    </r>
  </si>
  <si>
    <r>
      <rPr>
        <sz val="8"/>
        <rFont val="宋体"/>
        <charset val="134"/>
      </rPr>
      <t>高压开关柜</t>
    </r>
  </si>
  <si>
    <r>
      <rPr>
        <sz val="8"/>
        <rFont val="宋体"/>
        <charset val="134"/>
      </rPr>
      <t>1100-1-4-1</t>
    </r>
  </si>
  <si>
    <r>
      <rPr>
        <sz val="8"/>
        <rFont val="宋体"/>
        <charset val="134"/>
      </rPr>
      <t>10KV进线柜</t>
    </r>
  </si>
  <si>
    <r>
      <rPr>
        <sz val="8"/>
        <rFont val="宋体"/>
        <charset val="134"/>
      </rPr>
      <t>面</t>
    </r>
  </si>
  <si>
    <r>
      <rPr>
        <sz val="8"/>
        <rFont val="宋体"/>
        <charset val="134"/>
      </rPr>
      <t>1100-1-4-3</t>
    </r>
  </si>
  <si>
    <r>
      <rPr>
        <sz val="8"/>
        <rFont val="宋体"/>
        <charset val="134"/>
      </rPr>
      <t>10KV计量柜</t>
    </r>
  </si>
  <si>
    <r>
      <rPr>
        <sz val="8"/>
        <rFont val="宋体"/>
        <charset val="134"/>
      </rPr>
      <t>1100-1-4-4</t>
    </r>
  </si>
  <si>
    <r>
      <rPr>
        <sz val="8"/>
        <rFont val="宋体"/>
        <charset val="134"/>
      </rPr>
      <t>PT柜</t>
    </r>
  </si>
  <si>
    <r>
      <rPr>
        <sz val="8"/>
        <rFont val="宋体"/>
        <charset val="134"/>
      </rPr>
      <t>1100-1-4-5</t>
    </r>
  </si>
  <si>
    <r>
      <rPr>
        <sz val="8"/>
        <rFont val="宋体"/>
        <charset val="134"/>
      </rPr>
      <t>10KV出线柜</t>
    </r>
  </si>
  <si>
    <r>
      <rPr>
        <sz val="8"/>
        <rFont val="宋体"/>
        <charset val="134"/>
      </rPr>
      <t>1100-1-5</t>
    </r>
  </si>
  <si>
    <r>
      <rPr>
        <sz val="8"/>
        <rFont val="宋体"/>
        <charset val="134"/>
      </rPr>
      <t>低压开关柜</t>
    </r>
  </si>
  <si>
    <r>
      <rPr>
        <sz val="8"/>
        <rFont val="宋体"/>
        <charset val="134"/>
      </rPr>
      <t>1100-1-5-1</t>
    </r>
  </si>
  <si>
    <r>
      <rPr>
        <sz val="8"/>
        <rFont val="宋体"/>
        <charset val="134"/>
      </rPr>
      <t>进线柜</t>
    </r>
  </si>
  <si>
    <r>
      <rPr>
        <sz val="8"/>
        <rFont val="宋体"/>
        <charset val="134"/>
      </rPr>
      <t>1100-1-5-3</t>
    </r>
  </si>
  <si>
    <r>
      <rPr>
        <sz val="8"/>
        <rFont val="宋体"/>
        <charset val="134"/>
      </rPr>
      <t>馈线柜</t>
    </r>
  </si>
  <si>
    <r>
      <rPr>
        <sz val="8"/>
        <rFont val="宋体"/>
        <charset val="134"/>
      </rPr>
      <t>1100-1-5-4</t>
    </r>
  </si>
  <si>
    <r>
      <rPr>
        <sz val="8"/>
        <rFont val="宋体"/>
        <charset val="134"/>
      </rPr>
      <t>无功补偿柜</t>
    </r>
  </si>
  <si>
    <r>
      <rPr>
        <sz val="8"/>
        <rFont val="宋体"/>
        <charset val="134"/>
      </rPr>
      <t>1100-1-5-5</t>
    </r>
  </si>
  <si>
    <r>
      <rPr>
        <sz val="8"/>
        <rFont val="宋体"/>
        <charset val="134"/>
      </rPr>
      <t>低压柜</t>
    </r>
  </si>
  <si>
    <r>
      <rPr>
        <sz val="8"/>
        <rFont val="宋体"/>
        <charset val="134"/>
      </rPr>
      <t>1100-1-5-6</t>
    </r>
  </si>
  <si>
    <r>
      <rPr>
        <sz val="8"/>
        <rFont val="宋体"/>
        <charset val="134"/>
      </rPr>
      <t>1100-1-6</t>
    </r>
  </si>
  <si>
    <r>
      <rPr>
        <sz val="8"/>
        <rFont val="宋体"/>
        <charset val="134"/>
      </rPr>
      <t>绝缘胶垫</t>
    </r>
  </si>
  <si>
    <r>
      <rPr>
        <sz val="8"/>
        <rFont val="宋体"/>
        <charset val="134"/>
      </rPr>
      <t>m2</t>
    </r>
  </si>
  <si>
    <r>
      <rPr>
        <sz val="8"/>
        <rFont val="宋体"/>
        <charset val="134"/>
      </rPr>
      <t>1100-1-7</t>
    </r>
  </si>
  <si>
    <r>
      <rPr>
        <sz val="8"/>
        <rFont val="宋体"/>
        <charset val="134"/>
      </rPr>
      <t>柴油发电机组</t>
    </r>
  </si>
  <si>
    <r>
      <rPr>
        <sz val="8"/>
        <rFont val="宋体"/>
        <charset val="134"/>
      </rPr>
      <t>1100-1-7-6</t>
    </r>
  </si>
  <si>
    <r>
      <rPr>
        <sz val="8"/>
        <rFont val="宋体"/>
        <charset val="134"/>
      </rPr>
      <t>柴油发电机组（常用功率200KW，含1T备用油箱）</t>
    </r>
  </si>
  <si>
    <t>200KW 自启式</t>
  </si>
  <si>
    <r>
      <rPr>
        <sz val="8"/>
        <rFont val="宋体"/>
        <charset val="134"/>
      </rPr>
      <t>1100-1-10</t>
    </r>
  </si>
  <si>
    <r>
      <rPr>
        <sz val="8"/>
        <rFont val="宋体"/>
        <charset val="134"/>
      </rPr>
      <t>YJV低压电力电缆</t>
    </r>
  </si>
  <si>
    <r>
      <rPr>
        <sz val="8"/>
        <rFont val="宋体"/>
        <charset val="134"/>
      </rPr>
      <t>1100-1-10-5</t>
    </r>
  </si>
  <si>
    <r>
      <rPr>
        <sz val="8"/>
        <rFont val="宋体"/>
        <charset val="134"/>
      </rPr>
      <t>YJV22-4*185mm2</t>
    </r>
  </si>
  <si>
    <r>
      <rPr>
        <sz val="8"/>
        <rFont val="宋体"/>
        <charset val="134"/>
      </rPr>
      <t>1100-1-11</t>
    </r>
  </si>
  <si>
    <r>
      <rPr>
        <sz val="8"/>
        <rFont val="宋体"/>
        <charset val="134"/>
      </rPr>
      <t>低压电缆终端头</t>
    </r>
  </si>
  <si>
    <r>
      <rPr>
        <sz val="8"/>
        <rFont val="宋体"/>
        <charset val="134"/>
      </rPr>
      <t>1100-1-11-2</t>
    </r>
  </si>
  <si>
    <r>
      <rPr>
        <sz val="8"/>
        <rFont val="宋体"/>
        <charset val="134"/>
      </rPr>
      <t>户内终端头（240mm2以内）</t>
    </r>
  </si>
  <si>
    <r>
      <rPr>
        <sz val="8"/>
        <rFont val="宋体"/>
        <charset val="134"/>
      </rPr>
      <t>1100-1-13</t>
    </r>
  </si>
  <si>
    <r>
      <rPr>
        <sz val="8"/>
        <rFont val="宋体"/>
        <charset val="134"/>
      </rPr>
      <t>YJV22高压电力电缆</t>
    </r>
  </si>
  <si>
    <r>
      <rPr>
        <sz val="8"/>
        <rFont val="宋体"/>
        <charset val="134"/>
      </rPr>
      <t>1100-1-13-2</t>
    </r>
  </si>
  <si>
    <r>
      <rPr>
        <sz val="8"/>
        <rFont val="宋体"/>
        <charset val="134"/>
      </rPr>
      <t>YJV22-8.7/10KV-3×95mm2</t>
    </r>
  </si>
  <si>
    <r>
      <rPr>
        <sz val="8"/>
        <rFont val="宋体"/>
        <charset val="134"/>
      </rPr>
      <t>1100-1-17</t>
    </r>
  </si>
  <si>
    <r>
      <rPr>
        <sz val="8"/>
        <rFont val="宋体"/>
        <charset val="134"/>
      </rPr>
      <t>高压电缆终端头</t>
    </r>
  </si>
  <si>
    <r>
      <rPr>
        <sz val="8"/>
        <rFont val="宋体"/>
        <charset val="134"/>
      </rPr>
      <t>1100-1-17-1</t>
    </r>
  </si>
  <si>
    <r>
      <rPr>
        <sz val="8"/>
        <rFont val="宋体"/>
        <charset val="134"/>
      </rPr>
      <t>户外终端头（120mm2以内）</t>
    </r>
  </si>
  <si>
    <r>
      <rPr>
        <sz val="8"/>
        <rFont val="宋体"/>
        <charset val="134"/>
      </rPr>
      <t>1100-1-18</t>
    </r>
  </si>
  <si>
    <r>
      <rPr>
        <sz val="8"/>
        <rFont val="宋体"/>
        <charset val="134"/>
      </rPr>
      <t>接地极</t>
    </r>
  </si>
  <si>
    <t>1100-1-18-2</t>
  </si>
  <si>
    <t>钢管接地极</t>
  </si>
  <si>
    <r>
      <rPr>
        <sz val="8"/>
        <rFont val="宋体"/>
        <charset val="134"/>
      </rPr>
      <t>根</t>
    </r>
  </si>
  <si>
    <r>
      <rPr>
        <sz val="8"/>
        <rFont val="宋体"/>
        <charset val="134"/>
      </rPr>
      <t>接地极Φ50  L=2500mm</t>
    </r>
  </si>
  <si>
    <r>
      <rPr>
        <sz val="8"/>
        <rFont val="宋体"/>
        <charset val="134"/>
      </rPr>
      <t>1100-1-19</t>
    </r>
  </si>
  <si>
    <r>
      <rPr>
        <sz val="8"/>
        <rFont val="宋体"/>
        <charset val="134"/>
      </rPr>
      <t>接地扁钢</t>
    </r>
  </si>
  <si>
    <r>
      <rPr>
        <sz val="8"/>
        <rFont val="宋体"/>
        <charset val="134"/>
      </rPr>
      <t>1100-1-19-1</t>
    </r>
  </si>
  <si>
    <r>
      <rPr>
        <sz val="8"/>
        <rFont val="宋体"/>
        <charset val="134"/>
      </rPr>
      <t xml:space="preserve">接地扁钢-40×4 </t>
    </r>
  </si>
  <si>
    <r>
      <rPr>
        <sz val="8"/>
        <rFont val="宋体"/>
        <charset val="134"/>
      </rPr>
      <t>1100-1-21</t>
    </r>
  </si>
  <si>
    <r>
      <rPr>
        <sz val="8"/>
        <rFont val="宋体"/>
        <charset val="134"/>
      </rPr>
      <t>电缆支架</t>
    </r>
  </si>
  <si>
    <r>
      <rPr>
        <sz val="8"/>
        <rFont val="宋体"/>
        <charset val="134"/>
      </rPr>
      <t>1100-6</t>
    </r>
  </si>
  <si>
    <r>
      <rPr>
        <sz val="8"/>
        <rFont val="宋体"/>
        <charset val="134"/>
      </rPr>
      <t>系统测试费</t>
    </r>
  </si>
  <si>
    <r>
      <rPr>
        <sz val="8"/>
        <rFont val="宋体"/>
        <charset val="134"/>
      </rPr>
      <t>总额</t>
    </r>
  </si>
  <si>
    <t xml:space="preserve">第1100章  合计   人民币  </t>
  </si>
  <si>
    <r>
      <rPr>
        <sz val="8"/>
        <rFont val="宋体"/>
        <charset val="134"/>
      </rPr>
      <t>1200-1</t>
    </r>
  </si>
  <si>
    <t>沿线及服务管理站区</t>
  </si>
  <si>
    <r>
      <rPr>
        <sz val="8"/>
        <rFont val="宋体"/>
        <charset val="134"/>
      </rPr>
      <t>1200-1-1</t>
    </r>
  </si>
  <si>
    <t>落地式配电箱</t>
  </si>
  <si>
    <r>
      <rPr>
        <sz val="8"/>
        <rFont val="宋体"/>
        <charset val="134"/>
      </rPr>
      <t>1200-1-5</t>
    </r>
  </si>
  <si>
    <t>VV22低压电力电缆（直埋）</t>
  </si>
  <si>
    <r>
      <rPr>
        <sz val="8"/>
        <rFont val="宋体"/>
        <charset val="134"/>
      </rPr>
      <t>1200-1-5-2</t>
    </r>
  </si>
  <si>
    <t>VV22-1KV-5×6mm2</t>
  </si>
  <si>
    <r>
      <rPr>
        <sz val="8"/>
        <rFont val="宋体"/>
        <charset val="134"/>
      </rPr>
      <t>1200-1-5-3</t>
    </r>
  </si>
  <si>
    <t>VV22-1KV-4×25mm2</t>
  </si>
  <si>
    <r>
      <rPr>
        <sz val="8"/>
        <rFont val="宋体"/>
        <charset val="134"/>
      </rPr>
      <t>1200-1-9</t>
    </r>
  </si>
  <si>
    <t>热镀锌焊管</t>
  </si>
  <si>
    <r>
      <rPr>
        <sz val="8"/>
        <rFont val="宋体"/>
        <charset val="134"/>
      </rPr>
      <t>1200-1-9-9</t>
    </r>
  </si>
  <si>
    <t>焊接钢管Φ89</t>
  </si>
  <si>
    <r>
      <rPr>
        <sz val="8"/>
        <rFont val="宋体"/>
        <charset val="134"/>
      </rPr>
      <t>1200-1-15</t>
    </r>
  </si>
  <si>
    <t>接地极</t>
  </si>
  <si>
    <r>
      <rPr>
        <sz val="8"/>
        <rFont val="宋体"/>
        <charset val="134"/>
      </rPr>
      <t>1200-1-15-2</t>
    </r>
  </si>
  <si>
    <t>钢管接地极(Φ20 L=2500mm)</t>
  </si>
  <si>
    <t>根</t>
  </si>
  <si>
    <r>
      <rPr>
        <sz val="8"/>
        <rFont val="宋体"/>
        <charset val="134"/>
      </rPr>
      <t>1200-1-16</t>
    </r>
  </si>
  <si>
    <t>接地扁钢</t>
  </si>
  <si>
    <r>
      <rPr>
        <sz val="8"/>
        <rFont val="宋体"/>
        <charset val="134"/>
      </rPr>
      <t>1200-1-16-1</t>
    </r>
  </si>
  <si>
    <t>接地扁钢-40*4</t>
  </si>
  <si>
    <r>
      <rPr>
        <sz val="8"/>
        <rFont val="宋体"/>
        <charset val="134"/>
      </rPr>
      <t>1200-1-18</t>
    </r>
  </si>
  <si>
    <r>
      <rPr>
        <sz val="8"/>
        <rFont val="宋体"/>
        <charset val="134"/>
      </rPr>
      <t>1200-1-19</t>
    </r>
  </si>
  <si>
    <r>
      <rPr>
        <sz val="8"/>
        <rFont val="宋体"/>
        <charset val="134"/>
      </rPr>
      <t>1200-1-22</t>
    </r>
  </si>
  <si>
    <t>高杆照明设备，H=30m，高压钠灯</t>
  </si>
  <si>
    <r>
      <rPr>
        <sz val="8"/>
        <rFont val="宋体"/>
        <charset val="134"/>
      </rPr>
      <t>1200-1-22-9</t>
    </r>
  </si>
  <si>
    <t>12*240W LED</t>
  </si>
  <si>
    <t>含上灯线</t>
  </si>
  <si>
    <r>
      <rPr>
        <sz val="8"/>
        <rFont val="宋体"/>
        <charset val="134"/>
      </rPr>
      <t>1200-1-32</t>
    </r>
  </si>
  <si>
    <t>中杆照明设备，单悬臂，H=10m，LED</t>
  </si>
  <si>
    <r>
      <rPr>
        <sz val="8"/>
        <rFont val="宋体"/>
        <charset val="134"/>
      </rPr>
      <t>1200-1-32-1</t>
    </r>
  </si>
  <si>
    <t>60W</t>
  </si>
  <si>
    <r>
      <rPr>
        <sz val="8"/>
        <rFont val="宋体"/>
        <charset val="134"/>
      </rPr>
      <t>1200-1-41</t>
    </r>
  </si>
  <si>
    <t>中杆照明设备，投光灯，H=14m</t>
  </si>
  <si>
    <r>
      <rPr>
        <sz val="8"/>
        <rFont val="宋体"/>
        <charset val="134"/>
      </rPr>
      <t>1200-1-41-5</t>
    </r>
  </si>
  <si>
    <t xml:space="preserve">2*LED240W </t>
  </si>
  <si>
    <r>
      <rPr>
        <sz val="8"/>
        <rFont val="宋体"/>
        <charset val="134"/>
      </rPr>
      <t>1200-1-46</t>
    </r>
  </si>
  <si>
    <t>高杆灯基础</t>
  </si>
  <si>
    <r>
      <rPr>
        <sz val="8"/>
        <rFont val="宋体"/>
        <charset val="134"/>
      </rPr>
      <t>1200-1-46-2</t>
    </r>
  </si>
  <si>
    <t>H›25m高杆灯钢筋混凝土独立基础</t>
  </si>
  <si>
    <r>
      <rPr>
        <sz val="8"/>
        <rFont val="宋体"/>
        <charset val="134"/>
      </rPr>
      <t>1200-1-47</t>
    </r>
  </si>
  <si>
    <t>中杆灯基础</t>
  </si>
  <si>
    <r>
      <rPr>
        <sz val="8"/>
        <rFont val="宋体"/>
        <charset val="134"/>
      </rPr>
      <t>1200-1-47-1</t>
    </r>
  </si>
  <si>
    <t>H≤12m中杆灯钢筋混凝土独立基础</t>
  </si>
  <si>
    <r>
      <rPr>
        <sz val="8"/>
        <rFont val="宋体"/>
        <charset val="134"/>
      </rPr>
      <t>1200-1-47-2</t>
    </r>
  </si>
  <si>
    <t>H›12m中杆灯钢筋混凝土独立基础</t>
  </si>
  <si>
    <t xml:space="preserve">第1200章  合计   人民币  </t>
  </si>
</sst>
</file>

<file path=xl/styles.xml><?xml version="1.0" encoding="utf-8"?>
<styleSheet xmlns="http://schemas.openxmlformats.org/spreadsheetml/2006/main">
  <numFmts count="9">
    <numFmt numFmtId="176" formatCode="#0.00"/>
    <numFmt numFmtId="177" formatCode="#0"/>
    <numFmt numFmtId="178" formatCode="#0.0000"/>
    <numFmt numFmtId="179" formatCode="#0.000"/>
    <numFmt numFmtId="43" formatCode="_ * #,##0.00_ ;_ * \-#,##0.00_ ;_ * &quot;-&quot;??_ ;_ @_ "/>
    <numFmt numFmtId="180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3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0"/>
      <name val="宋体"/>
      <charset val="134"/>
    </font>
    <font>
      <sz val="8"/>
      <color rgb="FF000000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8"/>
      <color indexed="8"/>
      <name val="宋体"/>
      <charset val="0"/>
    </font>
    <font>
      <b/>
      <sz val="11"/>
      <color theme="1"/>
      <name val="宋体"/>
      <charset val="134"/>
      <scheme val="minor"/>
    </font>
    <font>
      <sz val="8"/>
      <color rgb="FF000000"/>
      <name val="Arial Narrow"/>
      <charset val="134"/>
    </font>
    <font>
      <sz val="8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b/>
      <sz val="18"/>
      <name val="宋体"/>
      <charset val="134"/>
    </font>
    <font>
      <sz val="8"/>
      <name val="Arial Narrow"/>
      <charset val="134"/>
    </font>
    <font>
      <sz val="8"/>
      <color rgb="FFFF0000"/>
      <name val="Arial Narrow"/>
      <charset val="134"/>
    </font>
    <font>
      <sz val="8"/>
      <color indexed="8"/>
      <name val="Arial Narrow"/>
      <charset val="0"/>
    </font>
    <font>
      <sz val="10"/>
      <name val="Arial"/>
      <charset val="0"/>
    </font>
    <font>
      <b/>
      <sz val="18"/>
      <color indexed="8"/>
      <name val="宋体"/>
      <charset val="0"/>
    </font>
    <font>
      <b/>
      <sz val="8"/>
      <color indexed="8"/>
      <name val="宋体"/>
      <charset val="0"/>
    </font>
    <font>
      <sz val="10"/>
      <color indexed="8"/>
      <name val="SansSerif"/>
      <charset val="0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6" borderId="14" applyNumberFormat="0" applyAlignment="0" applyProtection="0">
      <alignment vertical="center"/>
    </xf>
    <xf numFmtId="0" fontId="26" fillId="6" borderId="8" applyNumberFormat="0" applyAlignment="0" applyProtection="0">
      <alignment vertical="center"/>
    </xf>
    <xf numFmtId="0" fontId="32" fillId="9" borderId="12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98">
    <xf numFmtId="0" fontId="0" fillId="0" borderId="0" xfId="0" applyFont="1">
      <alignment vertical="center"/>
    </xf>
    <xf numFmtId="180" fontId="0" fillId="0" borderId="0" xfId="0" applyNumberFormat="1" applyFont="1">
      <alignment vertical="center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center" vertical="top" wrapText="1"/>
      <protection locked="0"/>
    </xf>
    <xf numFmtId="180" fontId="1" fillId="2" borderId="0" xfId="0" applyNumberFormat="1" applyFont="1" applyFill="1" applyBorder="1" applyAlignment="1" applyProtection="1">
      <alignment horizontal="center" vertical="top" wrapText="1"/>
      <protection locked="0"/>
    </xf>
    <xf numFmtId="0" fontId="2" fillId="2" borderId="0" xfId="0" applyNumberFormat="1" applyFont="1" applyFill="1" applyAlignment="1" applyProtection="1">
      <alignment vertical="center" wrapText="1"/>
    </xf>
    <xf numFmtId="180" fontId="2" fillId="2" borderId="0" xfId="0" applyNumberFormat="1" applyFont="1" applyFill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8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0" fontId="6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79" fontId="3" fillId="2" borderId="1" xfId="0" applyNumberFormat="1" applyFont="1" applyFill="1" applyBorder="1" applyAlignment="1" applyProtection="1">
      <alignment horizontal="right" vertical="center" wrapText="1"/>
    </xf>
    <xf numFmtId="180" fontId="3" fillId="2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right" vertical="center" wrapText="1"/>
    </xf>
    <xf numFmtId="180" fontId="7" fillId="2" borderId="1" xfId="0" applyNumberFormat="1" applyFont="1" applyFill="1" applyBorder="1" applyAlignment="1" applyProtection="1">
      <alignment horizontal="right" vertical="center" wrapText="1"/>
      <protection locked="0"/>
    </xf>
    <xf numFmtId="180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2" xfId="0" applyNumberFormat="1" applyFont="1" applyFill="1" applyBorder="1" applyAlignment="1" applyProtection="1">
      <alignment horizontal="right" vertical="center" wrapText="1"/>
    </xf>
    <xf numFmtId="0" fontId="8" fillId="2" borderId="3" xfId="0" applyNumberFormat="1" applyFont="1" applyFill="1" applyBorder="1" applyAlignment="1" applyProtection="1">
      <alignment horizontal="right" vertical="center" wrapText="1"/>
    </xf>
    <xf numFmtId="180" fontId="8" fillId="2" borderId="3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vertical="center" wrapText="1"/>
    </xf>
    <xf numFmtId="180" fontId="8" fillId="2" borderId="2" xfId="0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0" fontId="0" fillId="2" borderId="0" xfId="0" applyNumberFormat="1" applyFont="1" applyFill="1" applyBorder="1" applyAlignment="1" applyProtection="1">
      <alignment wrapText="1"/>
      <protection locked="0"/>
    </xf>
    <xf numFmtId="180" fontId="0" fillId="2" borderId="0" xfId="0" applyNumberFormat="1" applyFont="1" applyFill="1" applyBorder="1" applyAlignment="1" applyProtection="1">
      <alignment wrapText="1"/>
      <protection locked="0"/>
    </xf>
    <xf numFmtId="0" fontId="3" fillId="2" borderId="0" xfId="0" applyNumberFormat="1" applyFont="1" applyFill="1" applyBorder="1" applyAlignment="1" applyProtection="1">
      <alignment horizontal="right" vertical="center" wrapText="1"/>
      <protection locked="0"/>
    </xf>
    <xf numFmtId="177" fontId="3" fillId="2" borderId="1" xfId="0" applyNumberFormat="1" applyFont="1" applyFill="1" applyBorder="1" applyAlignment="1" applyProtection="1">
      <alignment horizontal="right" vertical="center" wrapText="1"/>
    </xf>
    <xf numFmtId="180" fontId="9" fillId="3" borderId="1" xfId="0" applyNumberFormat="1" applyFont="1" applyFill="1" applyBorder="1" applyAlignment="1" applyProtection="1">
      <alignment horizontal="right" vertical="center" wrapText="1"/>
    </xf>
    <xf numFmtId="0" fontId="8" fillId="2" borderId="1" xfId="0" applyNumberFormat="1" applyFont="1" applyFill="1" applyBorder="1" applyAlignment="1" applyProtection="1">
      <alignment vertical="center" wrapText="1"/>
    </xf>
    <xf numFmtId="0" fontId="10" fillId="0" borderId="0" xfId="0" applyFont="1">
      <alignment vertical="center"/>
    </xf>
    <xf numFmtId="0" fontId="3" fillId="2" borderId="0" xfId="0" applyNumberFormat="1" applyFont="1" applyFill="1" applyAlignment="1" applyProtection="1">
      <alignment vertical="center" wrapText="1"/>
    </xf>
    <xf numFmtId="180" fontId="3" fillId="2" borderId="0" xfId="0" applyNumberFormat="1" applyFont="1" applyFill="1" applyAlignment="1" applyProtection="1">
      <alignment vertical="center" wrapText="1"/>
    </xf>
    <xf numFmtId="179" fontId="11" fillId="2" borderId="1" xfId="0" applyNumberFormat="1" applyFont="1" applyFill="1" applyBorder="1" applyAlignment="1" applyProtection="1">
      <alignment horizontal="right" vertical="center" wrapText="1"/>
    </xf>
    <xf numFmtId="180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2" borderId="1" xfId="0" applyNumberFormat="1" applyFont="1" applyFill="1" applyBorder="1" applyAlignment="1" applyProtection="1">
      <alignment horizontal="right" vertical="center" wrapText="1"/>
    </xf>
    <xf numFmtId="180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177" fontId="11" fillId="2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Protection="1">
      <alignment vertical="center"/>
    </xf>
    <xf numFmtId="180" fontId="7" fillId="2" borderId="1" xfId="0" applyNumberFormat="1" applyFont="1" applyFill="1" applyBorder="1" applyAlignment="1" applyProtection="1">
      <alignment horizontal="center" vertical="center" wrapText="1"/>
    </xf>
    <xf numFmtId="180" fontId="7" fillId="2" borderId="1" xfId="0" applyNumberFormat="1" applyFont="1" applyFill="1" applyBorder="1" applyAlignment="1" applyProtection="1">
      <alignment horizontal="righ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NumberFormat="1" applyFont="1" applyFill="1" applyBorder="1" applyAlignment="1" applyProtection="1">
      <alignment horizontal="right" vertical="center" wrapText="1"/>
    </xf>
    <xf numFmtId="180" fontId="12" fillId="2" borderId="1" xfId="0" applyNumberFormat="1" applyFont="1" applyFill="1" applyBorder="1" applyAlignment="1" applyProtection="1">
      <alignment horizontal="right" vertical="center" wrapText="1"/>
    </xf>
    <xf numFmtId="0" fontId="0" fillId="2" borderId="0" xfId="0" applyNumberFormat="1" applyFont="1" applyFill="1" applyBorder="1" applyAlignment="1" applyProtection="1">
      <alignment wrapText="1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>
      <alignment vertical="center"/>
    </xf>
    <xf numFmtId="180" fontId="14" fillId="0" borderId="0" xfId="0" applyNumberFormat="1" applyFont="1">
      <alignment vertical="center"/>
    </xf>
    <xf numFmtId="0" fontId="7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right" vertical="center" wrapText="1"/>
    </xf>
    <xf numFmtId="0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180" fontId="12" fillId="0" borderId="1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7" fillId="2" borderId="0" xfId="0" applyNumberFormat="1" applyFont="1" applyFill="1" applyAlignment="1" applyProtection="1">
      <alignment vertical="center" wrapText="1"/>
    </xf>
    <xf numFmtId="180" fontId="7" fillId="2" borderId="0" xfId="0" applyNumberFormat="1" applyFont="1" applyFill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18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" xfId="0" applyNumberFormat="1" applyFont="1" applyFill="1" applyBorder="1" applyAlignment="1" applyProtection="1">
      <alignment horizontal="right" vertical="center" wrapText="1"/>
    </xf>
    <xf numFmtId="180" fontId="16" fillId="2" borderId="1" xfId="0" applyNumberFormat="1" applyFont="1" applyFill="1" applyBorder="1" applyAlignment="1" applyProtection="1">
      <alignment horizontal="right" vertical="center" wrapText="1"/>
      <protection locked="0"/>
    </xf>
    <xf numFmtId="176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178" fontId="11" fillId="2" borderId="1" xfId="0" applyNumberFormat="1" applyFont="1" applyFill="1" applyBorder="1" applyAlignment="1" applyProtection="1">
      <alignment horizontal="right" vertical="center" wrapText="1"/>
    </xf>
    <xf numFmtId="0" fontId="17" fillId="2" borderId="1" xfId="0" applyNumberFormat="1" applyFont="1" applyFill="1" applyBorder="1" applyAlignment="1" applyProtection="1">
      <alignment horizontal="right" vertical="center" wrapText="1"/>
    </xf>
    <xf numFmtId="180" fontId="17" fillId="2" borderId="1" xfId="0" applyNumberFormat="1" applyFont="1" applyFill="1" applyBorder="1" applyAlignment="1" applyProtection="1">
      <alignment horizontal="right" vertical="center" wrapText="1"/>
    </xf>
    <xf numFmtId="176" fontId="17" fillId="2" borderId="1" xfId="0" applyNumberFormat="1" applyFont="1" applyFill="1" applyBorder="1" applyAlignment="1" applyProtection="1">
      <alignment horizontal="right" vertical="center" wrapText="1"/>
      <protection locked="0"/>
    </xf>
    <xf numFmtId="180" fontId="16" fillId="2" borderId="1" xfId="0" applyNumberFormat="1" applyFont="1" applyFill="1" applyBorder="1" applyAlignment="1" applyProtection="1">
      <alignment horizontal="right" vertical="center" wrapText="1"/>
    </xf>
    <xf numFmtId="180" fontId="18" fillId="3" borderId="1" xfId="0" applyNumberFormat="1" applyFont="1" applyFill="1" applyBorder="1" applyAlignment="1" applyProtection="1">
      <alignment horizontal="right" vertical="center" wrapText="1"/>
    </xf>
    <xf numFmtId="180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/>
    <xf numFmtId="0" fontId="20" fillId="3" borderId="0" xfId="0" applyFont="1" applyFill="1" applyBorder="1" applyAlignment="1" applyProtection="1">
      <alignment horizontal="center" vertical="top" wrapText="1"/>
    </xf>
    <xf numFmtId="0" fontId="9" fillId="3" borderId="0" xfId="0" applyFont="1" applyFill="1" applyAlignment="1" applyProtection="1">
      <alignment vertical="center" wrapText="1"/>
    </xf>
    <xf numFmtId="0" fontId="9" fillId="3" borderId="0" xfId="0" applyFont="1" applyFill="1" applyBorder="1" applyAlignment="1" applyProtection="1">
      <alignment horizontal="right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9" fillId="3" borderId="1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180" fontId="9" fillId="3" borderId="1" xfId="0" applyNumberFormat="1" applyFont="1" applyFill="1" applyBorder="1" applyAlignment="1" applyProtection="1">
      <alignment horizontal="center" vertical="center" wrapText="1"/>
    </xf>
    <xf numFmtId="176" fontId="9" fillId="3" borderId="1" xfId="0" applyNumberFormat="1" applyFont="1" applyFill="1" applyBorder="1" applyAlignment="1" applyProtection="1">
      <alignment horizontal="center" vertical="center" wrapText="1"/>
    </xf>
    <xf numFmtId="177" fontId="18" fillId="3" borderId="1" xfId="0" applyNumberFormat="1" applyFont="1" applyFill="1" applyBorder="1" applyAlignment="1" applyProtection="1">
      <alignment horizontal="right" vertical="center" wrapText="1"/>
    </xf>
    <xf numFmtId="0" fontId="9" fillId="3" borderId="0" xfId="0" applyFont="1" applyFill="1" applyBorder="1" applyAlignment="1" applyProtection="1">
      <alignment horizontal="left" vertical="center" wrapText="1"/>
    </xf>
    <xf numFmtId="0" fontId="22" fillId="3" borderId="0" xfId="0" applyFont="1" applyFill="1" applyBorder="1" applyAlignment="1" applyProtection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tabSelected="1" zoomScale="115" zoomScaleNormal="115" workbookViewId="0">
      <selection activeCell="B10" sqref="B10"/>
    </sheetView>
  </sheetViews>
  <sheetFormatPr defaultColWidth="8" defaultRowHeight="13.5" outlineLevelCol="2"/>
  <cols>
    <col min="1" max="1" width="7.35" style="86" customWidth="1"/>
    <col min="2" max="2" width="46.075" style="86" customWidth="1"/>
    <col min="3" max="3" width="21.075" style="86" customWidth="1"/>
    <col min="4" max="5" width="8" style="86"/>
    <col min="6" max="6" width="12" style="86"/>
    <col min="7" max="16378" width="8" style="86"/>
  </cols>
  <sheetData>
    <row r="1" s="86" customFormat="1" ht="28" customHeight="1" spans="1:3">
      <c r="A1" s="87" t="s">
        <v>0</v>
      </c>
      <c r="B1" s="87"/>
      <c r="C1" s="87"/>
    </row>
    <row r="2" s="86" customFormat="1" ht="15" customHeight="1" spans="1:3">
      <c r="A2" s="88" t="s">
        <v>1</v>
      </c>
      <c r="B2" s="88"/>
      <c r="C2" s="89" t="s">
        <v>2</v>
      </c>
    </row>
    <row r="3" s="86" customFormat="1" ht="25" customHeight="1" spans="1:3">
      <c r="A3" s="90" t="s">
        <v>3</v>
      </c>
      <c r="B3" s="90" t="s">
        <v>4</v>
      </c>
      <c r="C3" s="90" t="s">
        <v>5</v>
      </c>
    </row>
    <row r="4" s="86" customFormat="1" ht="24" customHeight="1" spans="1:3">
      <c r="A4" s="91" t="s">
        <v>6</v>
      </c>
      <c r="B4" s="92" t="s">
        <v>7</v>
      </c>
      <c r="C4" s="93">
        <f>'100章总则'!C17</f>
        <v>234923.53</v>
      </c>
    </row>
    <row r="5" s="86" customFormat="1" ht="24" customHeight="1" spans="1:3">
      <c r="A5" s="91" t="s">
        <v>8</v>
      </c>
      <c r="B5" s="92" t="s">
        <v>9</v>
      </c>
      <c r="C5" s="93">
        <f>'第800章 监控系统'!C44</f>
        <v>20000</v>
      </c>
    </row>
    <row r="6" s="86" customFormat="1" ht="24" customHeight="1" spans="1:3">
      <c r="A6" s="91" t="s">
        <v>10</v>
      </c>
      <c r="B6" s="92" t="s">
        <v>11</v>
      </c>
      <c r="C6" s="93">
        <f>'第900章 收费系统'!C208</f>
        <v>516640.52</v>
      </c>
    </row>
    <row r="7" s="86" customFormat="1" ht="24" customHeight="1" spans="1:3">
      <c r="A7" s="91" t="s">
        <v>12</v>
      </c>
      <c r="B7" s="92" t="s">
        <v>13</v>
      </c>
      <c r="C7" s="93">
        <f>'第1000章 通信系统'!C44</f>
        <v>50000</v>
      </c>
    </row>
    <row r="8" s="86" customFormat="1" ht="24" customHeight="1" spans="1:3">
      <c r="A8" s="91" t="s">
        <v>14</v>
      </c>
      <c r="B8" s="92" t="s">
        <v>15</v>
      </c>
      <c r="C8" s="93">
        <f>'第1100章 供配电系统'!C36</f>
        <v>0</v>
      </c>
    </row>
    <row r="9" s="86" customFormat="1" ht="24" customHeight="1" spans="1:3">
      <c r="A9" s="91" t="s">
        <v>16</v>
      </c>
      <c r="B9" s="92" t="s">
        <v>17</v>
      </c>
      <c r="C9" s="93">
        <f>'第1200章  照明系统'!C29</f>
        <v>0</v>
      </c>
    </row>
    <row r="10" s="86" customFormat="1" ht="24" customHeight="1" spans="1:3">
      <c r="A10" s="91" t="s">
        <v>18</v>
      </c>
      <c r="B10" s="92" t="s">
        <v>19</v>
      </c>
      <c r="C10" s="94">
        <f>ROUND(SUM(C4:C9),2)</f>
        <v>821564.05</v>
      </c>
    </row>
    <row r="11" s="86" customFormat="1" ht="24" customHeight="1" spans="1:3">
      <c r="A11" s="91" t="s">
        <v>20</v>
      </c>
      <c r="B11" s="92" t="s">
        <v>21</v>
      </c>
      <c r="C11" s="93">
        <f>ROUND('第800章 监控系统'!I10+'第900章 收费系统'!I111+'第900章 收费系统'!I112+'第900章 收费系统'!I205+'第1000章 通信系统'!I42,2)</f>
        <v>586640.52</v>
      </c>
    </row>
    <row r="12" s="86" customFormat="1" ht="24" customHeight="1" spans="1:3">
      <c r="A12" s="91" t="s">
        <v>22</v>
      </c>
      <c r="B12" s="92" t="s">
        <v>23</v>
      </c>
      <c r="C12" s="93">
        <f>C10-C11</f>
        <v>234923.53</v>
      </c>
    </row>
    <row r="13" s="86" customFormat="1" ht="24" customHeight="1" spans="1:3">
      <c r="A13" s="91" t="s">
        <v>24</v>
      </c>
      <c r="B13" s="92" t="s">
        <v>25</v>
      </c>
      <c r="C13" s="94">
        <f>ROUND(C12*0.03,2)</f>
        <v>7047.71</v>
      </c>
    </row>
    <row r="14" s="86" customFormat="1" ht="24" customHeight="1" spans="1:3">
      <c r="A14" s="91" t="s">
        <v>26</v>
      </c>
      <c r="B14" s="92" t="s">
        <v>27</v>
      </c>
      <c r="C14" s="94">
        <f>ROUND(SUM(C11:C13),2)</f>
        <v>828611.76</v>
      </c>
    </row>
    <row r="15" s="86" customFormat="1" ht="24" customHeight="1" spans="1:3">
      <c r="A15" s="91"/>
      <c r="B15" s="92" t="s">
        <v>28</v>
      </c>
      <c r="C15" s="95"/>
    </row>
    <row r="16" s="86" customFormat="1" ht="15" customHeight="1" spans="1:3">
      <c r="A16" s="89" t="s">
        <v>29</v>
      </c>
      <c r="B16" s="89"/>
      <c r="C16" s="96" t="s">
        <v>30</v>
      </c>
    </row>
    <row r="17" s="86" customFormat="1" ht="32" customHeight="1" spans="1:3">
      <c r="A17" s="97"/>
      <c r="B17" s="97"/>
      <c r="C17" s="97"/>
    </row>
  </sheetData>
  <sheetProtection password="EF9E" sheet="1" objects="1"/>
  <mergeCells count="3">
    <mergeCell ref="A1:C1"/>
    <mergeCell ref="A2:B2"/>
    <mergeCell ref="A16:B16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J17"/>
  <sheetViews>
    <sheetView zoomScale="115" zoomScaleNormal="115" workbookViewId="0">
      <selection activeCell="B10" sqref="B10"/>
    </sheetView>
  </sheetViews>
  <sheetFormatPr defaultColWidth="9" defaultRowHeight="13.5"/>
  <cols>
    <col min="1" max="1" width="8.33333333333333" customWidth="1"/>
    <col min="2" max="2" width="29.25" customWidth="1"/>
    <col min="3" max="3" width="6.66666666666667" customWidth="1"/>
    <col min="4" max="4" width="3.33333333333333" customWidth="1"/>
    <col min="5" max="5" width="7.875" customWidth="1"/>
    <col min="6" max="6" width="9.16666666666667" customWidth="1"/>
    <col min="7" max="7" width="8.33333333333333" style="1" customWidth="1"/>
    <col min="8" max="8" width="0.833333333333333" hidden="1" customWidth="1"/>
    <col min="9" max="9" width="9.16666666666667" customWidth="1"/>
    <col min="10" max="10" width="7" customWidth="1"/>
  </cols>
  <sheetData>
    <row r="1" ht="28" customHeight="1" spans="1:10">
      <c r="A1" s="2" t="s">
        <v>31</v>
      </c>
      <c r="B1" s="3" t="s">
        <v>28</v>
      </c>
      <c r="C1" s="3" t="s">
        <v>28</v>
      </c>
      <c r="D1" s="3" t="s">
        <v>28</v>
      </c>
      <c r="E1" s="3" t="s">
        <v>28</v>
      </c>
      <c r="F1" s="3" t="s">
        <v>28</v>
      </c>
      <c r="G1" s="4" t="s">
        <v>28</v>
      </c>
      <c r="H1" s="3" t="s">
        <v>28</v>
      </c>
      <c r="I1" s="3" t="s">
        <v>28</v>
      </c>
      <c r="J1" s="31" t="s">
        <v>28</v>
      </c>
    </row>
    <row r="2" ht="15" customHeight="1" spans="1:10">
      <c r="A2" s="71" t="s">
        <v>1</v>
      </c>
      <c r="B2" s="71"/>
      <c r="C2" s="71"/>
      <c r="D2" s="71"/>
      <c r="E2" s="71"/>
      <c r="F2" s="71"/>
      <c r="G2" s="72"/>
      <c r="H2" s="59" t="s">
        <v>32</v>
      </c>
      <c r="I2" s="33" t="s">
        <v>28</v>
      </c>
      <c r="J2" s="31" t="s">
        <v>28</v>
      </c>
    </row>
    <row r="3" ht="22" customHeight="1" spans="1:10">
      <c r="A3" s="73" t="s">
        <v>7</v>
      </c>
      <c r="B3" s="12" t="s">
        <v>28</v>
      </c>
      <c r="C3" s="12" t="s">
        <v>28</v>
      </c>
      <c r="D3" s="12" t="s">
        <v>28</v>
      </c>
      <c r="E3" s="12" t="s">
        <v>28</v>
      </c>
      <c r="F3" s="12" t="s">
        <v>28</v>
      </c>
      <c r="G3" s="74" t="s">
        <v>28</v>
      </c>
      <c r="H3" s="12" t="s">
        <v>28</v>
      </c>
      <c r="I3" s="12" t="s">
        <v>28</v>
      </c>
      <c r="J3" s="31" t="s">
        <v>28</v>
      </c>
    </row>
    <row r="4" ht="27" customHeight="1" spans="1:10">
      <c r="A4" s="21" t="s">
        <v>33</v>
      </c>
      <c r="B4" s="21" t="s">
        <v>34</v>
      </c>
      <c r="C4" s="21" t="s">
        <v>35</v>
      </c>
      <c r="D4" s="21" t="s">
        <v>36</v>
      </c>
      <c r="E4" s="12" t="s">
        <v>28</v>
      </c>
      <c r="F4" s="21" t="s">
        <v>37</v>
      </c>
      <c r="G4" s="47" t="s">
        <v>38</v>
      </c>
      <c r="H4" s="12" t="s">
        <v>28</v>
      </c>
      <c r="I4" s="21" t="s">
        <v>39</v>
      </c>
      <c r="J4" s="31" t="s">
        <v>28</v>
      </c>
    </row>
    <row r="5" ht="27" customHeight="1" spans="1:10">
      <c r="A5" s="21" t="s">
        <v>40</v>
      </c>
      <c r="B5" s="15" t="s">
        <v>41</v>
      </c>
      <c r="C5" s="14" t="s">
        <v>28</v>
      </c>
      <c r="D5" s="16" t="s">
        <v>28</v>
      </c>
      <c r="E5" s="17" t="s">
        <v>28</v>
      </c>
      <c r="F5" s="60" t="s">
        <v>28</v>
      </c>
      <c r="G5" s="19" t="s">
        <v>28</v>
      </c>
      <c r="H5" s="20" t="s">
        <v>28</v>
      </c>
      <c r="I5" s="19" t="s">
        <v>28</v>
      </c>
      <c r="J5" s="31" t="s">
        <v>28</v>
      </c>
    </row>
    <row r="6" ht="27" customHeight="1" spans="1:10">
      <c r="A6" s="21" t="s">
        <v>42</v>
      </c>
      <c r="B6" s="15" t="s">
        <v>43</v>
      </c>
      <c r="C6" s="21" t="s">
        <v>44</v>
      </c>
      <c r="D6" s="16" t="s">
        <v>28</v>
      </c>
      <c r="E6" s="17" t="s">
        <v>28</v>
      </c>
      <c r="F6" s="22">
        <v>1</v>
      </c>
      <c r="G6" s="53">
        <f>ROUND((SUM(投标报价汇总表!C5:C9)+SUM(I8:I15))*0.003,2)</f>
        <v>2448.35</v>
      </c>
      <c r="H6" s="84"/>
      <c r="I6" s="35">
        <f>IF(F6&lt;&gt;0,ROUND(F6*ROUND(G6,2),2),"")</f>
        <v>2448.35</v>
      </c>
      <c r="J6" s="31" t="s">
        <v>28</v>
      </c>
    </row>
    <row r="7" ht="27" customHeight="1" spans="1:10">
      <c r="A7" s="21" t="s">
        <v>45</v>
      </c>
      <c r="B7" s="15" t="s">
        <v>46</v>
      </c>
      <c r="C7" s="21" t="s">
        <v>44</v>
      </c>
      <c r="D7" s="16" t="s">
        <v>28</v>
      </c>
      <c r="E7" s="17" t="s">
        <v>28</v>
      </c>
      <c r="F7" s="22">
        <v>1</v>
      </c>
      <c r="G7" s="53">
        <v>3000</v>
      </c>
      <c r="H7" s="84"/>
      <c r="I7" s="35">
        <f>IF(F7&lt;&gt;0,ROUND(F7*ROUND(G7,2),2),"")</f>
        <v>3000</v>
      </c>
      <c r="J7" s="31" t="s">
        <v>28</v>
      </c>
    </row>
    <row r="8" ht="27" customHeight="1" spans="1:10">
      <c r="A8" s="21" t="s">
        <v>47</v>
      </c>
      <c r="B8" s="15" t="s">
        <v>48</v>
      </c>
      <c r="C8" s="21" t="s">
        <v>44</v>
      </c>
      <c r="D8" s="16" t="s">
        <v>28</v>
      </c>
      <c r="E8" s="17" t="s">
        <v>28</v>
      </c>
      <c r="F8" s="22">
        <v>1</v>
      </c>
      <c r="G8" s="23"/>
      <c r="H8" s="24"/>
      <c r="I8" s="35">
        <f>IF(F8&lt;&gt;0,ROUND(F8*ROUND(G8,2),2),"")</f>
        <v>0</v>
      </c>
      <c r="J8" s="31" t="s">
        <v>28</v>
      </c>
    </row>
    <row r="9" ht="27" customHeight="1" spans="1:10">
      <c r="A9" s="21" t="s">
        <v>49</v>
      </c>
      <c r="B9" s="15" t="s">
        <v>50</v>
      </c>
      <c r="C9" s="21" t="s">
        <v>44</v>
      </c>
      <c r="D9" s="16" t="s">
        <v>28</v>
      </c>
      <c r="E9" s="17" t="s">
        <v>28</v>
      </c>
      <c r="F9" s="22">
        <v>1</v>
      </c>
      <c r="G9" s="23"/>
      <c r="H9" s="24"/>
      <c r="I9" s="35">
        <f>IF(F9&lt;&gt;0,ROUND(F9*ROUND(G9,2),2),"")</f>
        <v>0</v>
      </c>
      <c r="J9" s="31" t="s">
        <v>28</v>
      </c>
    </row>
    <row r="10" ht="27" customHeight="1" spans="1:10">
      <c r="A10" s="21" t="s">
        <v>51</v>
      </c>
      <c r="B10" s="15" t="s">
        <v>52</v>
      </c>
      <c r="C10" s="21" t="s">
        <v>44</v>
      </c>
      <c r="D10" s="16" t="s">
        <v>28</v>
      </c>
      <c r="E10" s="17" t="s">
        <v>28</v>
      </c>
      <c r="F10" s="22">
        <v>1</v>
      </c>
      <c r="G10" s="53">
        <v>229475.18</v>
      </c>
      <c r="H10" s="84"/>
      <c r="I10" s="35">
        <f>IF(F10&lt;&gt;0,ROUND(F10*ROUND(G10,2),2),"")</f>
        <v>229475.18</v>
      </c>
      <c r="J10" s="31" t="s">
        <v>28</v>
      </c>
    </row>
    <row r="11" ht="27" customHeight="1" spans="1:10">
      <c r="A11" s="21" t="s">
        <v>53</v>
      </c>
      <c r="B11" s="15" t="s">
        <v>54</v>
      </c>
      <c r="C11" s="14" t="s">
        <v>28</v>
      </c>
      <c r="D11" s="16" t="s">
        <v>28</v>
      </c>
      <c r="E11" s="17" t="s">
        <v>28</v>
      </c>
      <c r="F11" s="18" t="s">
        <v>28</v>
      </c>
      <c r="G11" s="19"/>
      <c r="H11" s="24"/>
      <c r="I11" s="35"/>
      <c r="J11" s="31" t="s">
        <v>28</v>
      </c>
    </row>
    <row r="12" ht="27" customHeight="1" spans="1:10">
      <c r="A12" s="21" t="s">
        <v>42</v>
      </c>
      <c r="B12" s="15" t="s">
        <v>55</v>
      </c>
      <c r="C12" s="21" t="s">
        <v>44</v>
      </c>
      <c r="D12" s="16" t="s">
        <v>28</v>
      </c>
      <c r="E12" s="17" t="s">
        <v>28</v>
      </c>
      <c r="F12" s="22">
        <v>1</v>
      </c>
      <c r="G12" s="23"/>
      <c r="H12" s="24"/>
      <c r="I12" s="35">
        <f>IF(F12&lt;&gt;0,ROUND(F12*ROUND(G12,2),2),"")</f>
        <v>0</v>
      </c>
      <c r="J12" s="31" t="s">
        <v>28</v>
      </c>
    </row>
    <row r="13" ht="27" customHeight="1" spans="1:10">
      <c r="A13" s="21" t="s">
        <v>45</v>
      </c>
      <c r="B13" s="15" t="s">
        <v>56</v>
      </c>
      <c r="C13" s="21" t="s">
        <v>57</v>
      </c>
      <c r="D13" s="16" t="s">
        <v>28</v>
      </c>
      <c r="E13" s="17" t="s">
        <v>28</v>
      </c>
      <c r="F13" s="22">
        <v>6</v>
      </c>
      <c r="G13" s="23"/>
      <c r="H13" s="24"/>
      <c r="I13" s="35">
        <f>IF(F13&lt;&gt;0,ROUND(F13*ROUND(G13,2),2),"")</f>
        <v>0</v>
      </c>
      <c r="J13" s="31" t="s">
        <v>28</v>
      </c>
    </row>
    <row r="14" ht="27" customHeight="1" spans="1:10">
      <c r="A14" s="21" t="s">
        <v>58</v>
      </c>
      <c r="B14" s="15" t="s">
        <v>59</v>
      </c>
      <c r="C14" s="21" t="s">
        <v>44</v>
      </c>
      <c r="D14" s="16" t="s">
        <v>28</v>
      </c>
      <c r="E14" s="17" t="s">
        <v>28</v>
      </c>
      <c r="F14" s="22">
        <v>1</v>
      </c>
      <c r="G14" s="23"/>
      <c r="H14" s="24"/>
      <c r="I14" s="35">
        <f>IF(F14&lt;&gt;0,ROUND(F14*ROUND(G14,2),2),"")</f>
        <v>0</v>
      </c>
      <c r="J14" s="31" t="s">
        <v>28</v>
      </c>
    </row>
    <row r="15" ht="27" customHeight="1" spans="1:10">
      <c r="A15" s="21" t="s">
        <v>60</v>
      </c>
      <c r="B15" s="15" t="s">
        <v>61</v>
      </c>
      <c r="C15" s="21" t="s">
        <v>44</v>
      </c>
      <c r="D15" s="16" t="s">
        <v>28</v>
      </c>
      <c r="E15" s="17" t="s">
        <v>28</v>
      </c>
      <c r="F15" s="22">
        <v>1</v>
      </c>
      <c r="G15" s="23"/>
      <c r="H15" s="24"/>
      <c r="I15" s="35">
        <f>IF(F15&lt;&gt;0,ROUND(F15*ROUND(G15,2),2),"")</f>
        <v>0</v>
      </c>
      <c r="J15" s="31" t="s">
        <v>28</v>
      </c>
    </row>
    <row r="16" ht="27" customHeight="1" spans="1:10">
      <c r="A16" s="85" t="s">
        <v>28</v>
      </c>
      <c r="B16" s="17" t="s">
        <v>28</v>
      </c>
      <c r="C16" s="85" t="s">
        <v>28</v>
      </c>
      <c r="D16" s="17" t="s">
        <v>28</v>
      </c>
      <c r="E16" s="17" t="s">
        <v>28</v>
      </c>
      <c r="F16" s="20" t="s">
        <v>28</v>
      </c>
      <c r="G16" s="24" t="s">
        <v>28</v>
      </c>
      <c r="H16" s="20" t="s">
        <v>28</v>
      </c>
      <c r="I16" s="20" t="s">
        <v>28</v>
      </c>
      <c r="J16" s="31" t="s">
        <v>28</v>
      </c>
    </row>
    <row r="17" ht="15" customHeight="1" spans="1:10">
      <c r="A17" s="25" t="s">
        <v>62</v>
      </c>
      <c r="B17" s="26"/>
      <c r="C17" s="27">
        <f>SUM(I6:I15)</f>
        <v>234923.53</v>
      </c>
      <c r="D17" s="27"/>
      <c r="E17" s="27"/>
      <c r="F17" s="28" t="s">
        <v>63</v>
      </c>
      <c r="G17" s="29" t="s">
        <v>28</v>
      </c>
      <c r="H17" s="30"/>
      <c r="I17" s="36" t="s">
        <v>28</v>
      </c>
      <c r="J17" s="31" t="s">
        <v>28</v>
      </c>
    </row>
  </sheetData>
  <sheetProtection password="EF9E" sheet="1" objects="1"/>
  <mergeCells count="33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A17:B17"/>
    <mergeCell ref="C17:E17"/>
    <mergeCell ref="G17:H17"/>
  </mergeCells>
  <printOptions horizontalCentered="1"/>
  <pageMargins left="0" right="0" top="0" bottom="0" header="0" footer="0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view="pageBreakPreview" zoomScale="115" zoomScaleNormal="85" zoomScaleSheetLayoutView="115" workbookViewId="0">
      <pane xSplit="5" ySplit="4" topLeftCell="F23" activePane="bottomRight" state="frozen"/>
      <selection/>
      <selection pane="topRight"/>
      <selection pane="bottomLeft"/>
      <selection pane="bottomRight" activeCell="D17" sqref="D17:E17"/>
    </sheetView>
  </sheetViews>
  <sheetFormatPr defaultColWidth="9" defaultRowHeight="13.5"/>
  <cols>
    <col min="1" max="1" width="8.33333333333333" customWidth="1"/>
    <col min="2" max="2" width="18.8" customWidth="1"/>
    <col min="3" max="3" width="6.66666666666667" customWidth="1"/>
    <col min="4" max="4" width="3.33333333333333" customWidth="1"/>
    <col min="5" max="5" width="30.45" customWidth="1"/>
    <col min="6" max="6" width="9.16666666666667" customWidth="1"/>
    <col min="7" max="7" width="8.33333333333333" style="1" customWidth="1"/>
    <col min="8" max="8" width="0.833333333333333" hidden="1" customWidth="1"/>
    <col min="9" max="9" width="9.16666666666667" customWidth="1"/>
    <col min="10" max="10" width="7" customWidth="1"/>
  </cols>
  <sheetData>
    <row r="1" ht="28" customHeight="1" spans="1:10">
      <c r="A1" s="70" t="s">
        <v>64</v>
      </c>
      <c r="B1" s="3"/>
      <c r="C1" s="3"/>
      <c r="D1" s="3"/>
      <c r="E1" s="3"/>
      <c r="F1" s="3"/>
      <c r="G1" s="4"/>
      <c r="H1" s="3"/>
      <c r="I1" s="3"/>
      <c r="J1" s="31"/>
    </row>
    <row r="2" ht="15" customHeight="1" spans="1:10">
      <c r="A2" s="71" t="s">
        <v>1</v>
      </c>
      <c r="B2" s="71"/>
      <c r="C2" s="71"/>
      <c r="D2" s="71"/>
      <c r="E2" s="71"/>
      <c r="F2" s="71"/>
      <c r="G2" s="72"/>
      <c r="H2" s="59" t="s">
        <v>32</v>
      </c>
      <c r="I2" s="33"/>
      <c r="J2" s="31"/>
    </row>
    <row r="3" ht="22" customHeight="1" spans="1:10">
      <c r="A3" s="73" t="s">
        <v>9</v>
      </c>
      <c r="B3" s="12"/>
      <c r="C3" s="12"/>
      <c r="D3" s="12"/>
      <c r="E3" s="12"/>
      <c r="F3" s="12"/>
      <c r="G3" s="74"/>
      <c r="H3" s="12"/>
      <c r="I3" s="12"/>
      <c r="J3" s="31"/>
    </row>
    <row r="4" ht="17" customHeight="1" spans="1:10">
      <c r="A4" s="21" t="s">
        <v>33</v>
      </c>
      <c r="B4" s="21" t="s">
        <v>34</v>
      </c>
      <c r="C4" s="21" t="s">
        <v>35</v>
      </c>
      <c r="D4" s="21" t="s">
        <v>36</v>
      </c>
      <c r="E4" s="12"/>
      <c r="F4" s="21" t="s">
        <v>37</v>
      </c>
      <c r="G4" s="47" t="s">
        <v>38</v>
      </c>
      <c r="H4" s="12"/>
      <c r="I4" s="21" t="s">
        <v>39</v>
      </c>
      <c r="J4" s="31"/>
    </row>
    <row r="5" ht="15" customHeight="1" spans="1:10">
      <c r="A5" s="21" t="s">
        <v>65</v>
      </c>
      <c r="B5" s="15" t="s">
        <v>66</v>
      </c>
      <c r="C5" s="14" t="s">
        <v>28</v>
      </c>
      <c r="D5" s="16" t="s">
        <v>28</v>
      </c>
      <c r="E5" s="17"/>
      <c r="F5" s="40" t="s">
        <v>28</v>
      </c>
      <c r="G5" s="41" t="s">
        <v>28</v>
      </c>
      <c r="H5" s="42"/>
      <c r="I5" s="45" t="s">
        <v>28</v>
      </c>
      <c r="J5" s="31"/>
    </row>
    <row r="6" ht="15" customHeight="1" spans="1:10">
      <c r="A6" s="21" t="s">
        <v>67</v>
      </c>
      <c r="B6" s="15" t="s">
        <v>68</v>
      </c>
      <c r="C6" s="14" t="s">
        <v>28</v>
      </c>
      <c r="D6" s="16" t="s">
        <v>28</v>
      </c>
      <c r="E6" s="17"/>
      <c r="F6" s="40" t="s">
        <v>28</v>
      </c>
      <c r="G6" s="41" t="s">
        <v>28</v>
      </c>
      <c r="H6" s="42"/>
      <c r="I6" s="45" t="s">
        <v>28</v>
      </c>
      <c r="J6" s="31"/>
    </row>
    <row r="7" ht="157" customHeight="1" spans="1:10">
      <c r="A7" s="21" t="s">
        <v>69</v>
      </c>
      <c r="B7" s="15" t="s">
        <v>70</v>
      </c>
      <c r="C7" s="21" t="s">
        <v>71</v>
      </c>
      <c r="D7" s="15" t="s">
        <v>72</v>
      </c>
      <c r="E7" s="17"/>
      <c r="F7" s="75">
        <v>3</v>
      </c>
      <c r="G7" s="76"/>
      <c r="H7" s="77"/>
      <c r="I7" s="83">
        <f>IF(F7&lt;&gt;0,ROUND(F7*ROUND(G7,2),2),"")</f>
        <v>0</v>
      </c>
      <c r="J7" s="31"/>
    </row>
    <row r="8" ht="15" customHeight="1" spans="1:10">
      <c r="A8" s="21" t="s">
        <v>73</v>
      </c>
      <c r="B8" s="15" t="s">
        <v>74</v>
      </c>
      <c r="C8" s="14" t="s">
        <v>28</v>
      </c>
      <c r="D8" s="16" t="s">
        <v>28</v>
      </c>
      <c r="E8" s="17"/>
      <c r="F8" s="78" t="s">
        <v>28</v>
      </c>
      <c r="G8" s="41"/>
      <c r="H8" s="77"/>
      <c r="I8" s="83"/>
      <c r="J8" s="31"/>
    </row>
    <row r="9" ht="15" customHeight="1" spans="1:10">
      <c r="A9" s="21" t="s">
        <v>75</v>
      </c>
      <c r="B9" s="15" t="s">
        <v>76</v>
      </c>
      <c r="C9" s="14" t="s">
        <v>28</v>
      </c>
      <c r="D9" s="16" t="s">
        <v>28</v>
      </c>
      <c r="E9" s="17"/>
      <c r="F9" s="78" t="s">
        <v>28</v>
      </c>
      <c r="G9" s="41"/>
      <c r="H9" s="77"/>
      <c r="I9" s="83"/>
      <c r="J9" s="31"/>
    </row>
    <row r="10" s="55" customFormat="1" ht="15" customHeight="1" spans="1:10">
      <c r="A10" s="49" t="s">
        <v>77</v>
      </c>
      <c r="B10" s="50" t="s">
        <v>78</v>
      </c>
      <c r="C10" s="49" t="s">
        <v>79</v>
      </c>
      <c r="D10" s="50" t="s">
        <v>28</v>
      </c>
      <c r="E10" s="51"/>
      <c r="F10" s="79">
        <v>1</v>
      </c>
      <c r="G10" s="80">
        <v>20000</v>
      </c>
      <c r="H10" s="81"/>
      <c r="I10" s="83">
        <f t="shared" ref="I8:I42" si="0">IF(F10&lt;&gt;0,ROUND(F10*ROUND(G10,2),2),"")</f>
        <v>20000</v>
      </c>
      <c r="J10" s="31"/>
    </row>
    <row r="11" ht="15" customHeight="1" spans="1:10">
      <c r="A11" s="21" t="s">
        <v>80</v>
      </c>
      <c r="B11" s="15" t="s">
        <v>81</v>
      </c>
      <c r="C11" s="14" t="s">
        <v>28</v>
      </c>
      <c r="D11" s="16" t="s">
        <v>28</v>
      </c>
      <c r="E11" s="17"/>
      <c r="F11" s="78" t="s">
        <v>28</v>
      </c>
      <c r="G11" s="41"/>
      <c r="H11" s="77"/>
      <c r="I11" s="83"/>
      <c r="J11" s="31"/>
    </row>
    <row r="12" ht="15" customHeight="1" spans="1:10">
      <c r="A12" s="21" t="s">
        <v>82</v>
      </c>
      <c r="B12" s="15" t="s">
        <v>83</v>
      </c>
      <c r="C12" s="14" t="s">
        <v>28</v>
      </c>
      <c r="D12" s="16" t="s">
        <v>28</v>
      </c>
      <c r="E12" s="17"/>
      <c r="F12" s="78" t="s">
        <v>28</v>
      </c>
      <c r="G12" s="41"/>
      <c r="H12" s="77"/>
      <c r="I12" s="83"/>
      <c r="J12" s="31"/>
    </row>
    <row r="13" ht="123" customHeight="1" spans="1:10">
      <c r="A13" s="21" t="s">
        <v>84</v>
      </c>
      <c r="B13" s="15" t="s">
        <v>85</v>
      </c>
      <c r="C13" s="21" t="s">
        <v>79</v>
      </c>
      <c r="D13" s="15" t="s">
        <v>86</v>
      </c>
      <c r="E13" s="17"/>
      <c r="F13" s="75">
        <v>1</v>
      </c>
      <c r="G13" s="76"/>
      <c r="H13" s="77"/>
      <c r="I13" s="83">
        <f t="shared" si="0"/>
        <v>0</v>
      </c>
      <c r="J13" s="31"/>
    </row>
    <row r="14" ht="15" customHeight="1" spans="1:10">
      <c r="A14" s="21" t="s">
        <v>87</v>
      </c>
      <c r="B14" s="15" t="s">
        <v>88</v>
      </c>
      <c r="C14" s="14" t="s">
        <v>28</v>
      </c>
      <c r="D14" s="16" t="s">
        <v>28</v>
      </c>
      <c r="E14" s="17"/>
      <c r="F14" s="78" t="s">
        <v>28</v>
      </c>
      <c r="G14" s="41"/>
      <c r="H14" s="77"/>
      <c r="I14" s="83"/>
      <c r="J14" s="31"/>
    </row>
    <row r="15" ht="382" customHeight="1" spans="1:10">
      <c r="A15" s="21" t="s">
        <v>89</v>
      </c>
      <c r="B15" s="15" t="s">
        <v>90</v>
      </c>
      <c r="C15" s="21" t="s">
        <v>79</v>
      </c>
      <c r="D15" s="15" t="s">
        <v>91</v>
      </c>
      <c r="E15" s="17"/>
      <c r="F15" s="75">
        <v>2</v>
      </c>
      <c r="G15" s="76"/>
      <c r="H15" s="77"/>
      <c r="I15" s="83">
        <f t="shared" si="0"/>
        <v>0</v>
      </c>
      <c r="J15" s="31"/>
    </row>
    <row r="16" ht="21" customHeight="1" spans="1:10">
      <c r="A16" s="21" t="s">
        <v>92</v>
      </c>
      <c r="B16" s="15" t="s">
        <v>93</v>
      </c>
      <c r="C16" s="21"/>
      <c r="D16" s="15"/>
      <c r="E16" s="17"/>
      <c r="F16" s="75"/>
      <c r="G16" s="82"/>
      <c r="H16" s="77"/>
      <c r="I16" s="83"/>
      <c r="J16" s="31"/>
    </row>
    <row r="17" ht="202" customHeight="1" spans="1:10">
      <c r="A17" s="21" t="s">
        <v>94</v>
      </c>
      <c r="B17" s="15" t="s">
        <v>95</v>
      </c>
      <c r="C17" s="21" t="s">
        <v>79</v>
      </c>
      <c r="D17" s="16" t="s">
        <v>96</v>
      </c>
      <c r="E17" s="17"/>
      <c r="F17" s="75">
        <v>1</v>
      </c>
      <c r="G17" s="76"/>
      <c r="H17" s="77"/>
      <c r="I17" s="83">
        <f t="shared" si="0"/>
        <v>0</v>
      </c>
      <c r="J17" s="31"/>
    </row>
    <row r="18" ht="76" customHeight="1" spans="1:10">
      <c r="A18" s="21" t="s">
        <v>97</v>
      </c>
      <c r="B18" s="15" t="s">
        <v>98</v>
      </c>
      <c r="C18" s="21" t="s">
        <v>99</v>
      </c>
      <c r="D18" s="15" t="s">
        <v>100</v>
      </c>
      <c r="E18" s="17"/>
      <c r="F18" s="75">
        <v>1</v>
      </c>
      <c r="G18" s="76"/>
      <c r="H18" s="77"/>
      <c r="I18" s="83">
        <f t="shared" si="0"/>
        <v>0</v>
      </c>
      <c r="J18" s="31"/>
    </row>
    <row r="19" ht="15" customHeight="1" spans="1:10">
      <c r="A19" s="21" t="s">
        <v>101</v>
      </c>
      <c r="B19" s="15" t="s">
        <v>102</v>
      </c>
      <c r="C19" s="14" t="s">
        <v>28</v>
      </c>
      <c r="D19" s="16" t="s">
        <v>28</v>
      </c>
      <c r="E19" s="17"/>
      <c r="F19" s="78" t="s">
        <v>28</v>
      </c>
      <c r="G19" s="41"/>
      <c r="H19" s="77"/>
      <c r="I19" s="83"/>
      <c r="J19" s="31"/>
    </row>
    <row r="20" ht="15" customHeight="1" spans="1:10">
      <c r="A20" s="21" t="s">
        <v>103</v>
      </c>
      <c r="B20" s="15" t="s">
        <v>104</v>
      </c>
      <c r="C20" s="21" t="s">
        <v>71</v>
      </c>
      <c r="D20" s="16" t="s">
        <v>28</v>
      </c>
      <c r="E20" s="17"/>
      <c r="F20" s="75">
        <v>2</v>
      </c>
      <c r="G20" s="76"/>
      <c r="H20" s="77"/>
      <c r="I20" s="83">
        <f t="shared" si="0"/>
        <v>0</v>
      </c>
      <c r="J20" s="31"/>
    </row>
    <row r="21" ht="15" customHeight="1" spans="1:10">
      <c r="A21" s="21" t="s">
        <v>105</v>
      </c>
      <c r="B21" s="15" t="s">
        <v>106</v>
      </c>
      <c r="C21" s="14" t="s">
        <v>28</v>
      </c>
      <c r="D21" s="16" t="s">
        <v>28</v>
      </c>
      <c r="E21" s="17"/>
      <c r="F21" s="78" t="s">
        <v>28</v>
      </c>
      <c r="G21" s="41"/>
      <c r="H21" s="77"/>
      <c r="I21" s="83"/>
      <c r="J21" s="31"/>
    </row>
    <row r="22" ht="15" customHeight="1" spans="1:10">
      <c r="A22" s="21" t="s">
        <v>107</v>
      </c>
      <c r="B22" s="15" t="s">
        <v>108</v>
      </c>
      <c r="C22" s="14" t="s">
        <v>28</v>
      </c>
      <c r="D22" s="16" t="s">
        <v>28</v>
      </c>
      <c r="E22" s="17"/>
      <c r="F22" s="78" t="s">
        <v>28</v>
      </c>
      <c r="G22" s="41"/>
      <c r="H22" s="77"/>
      <c r="I22" s="83"/>
      <c r="J22" s="31"/>
    </row>
    <row r="23" ht="15" customHeight="1" spans="1:10">
      <c r="A23" s="21" t="s">
        <v>109</v>
      </c>
      <c r="B23" s="15" t="s">
        <v>110</v>
      </c>
      <c r="C23" s="21" t="s">
        <v>111</v>
      </c>
      <c r="D23" s="16" t="s">
        <v>28</v>
      </c>
      <c r="E23" s="17"/>
      <c r="F23" s="75">
        <v>100</v>
      </c>
      <c r="G23" s="76"/>
      <c r="H23" s="77"/>
      <c r="I23" s="83">
        <f t="shared" si="0"/>
        <v>0</v>
      </c>
      <c r="J23" s="31"/>
    </row>
    <row r="24" ht="15" customHeight="1" spans="1:10">
      <c r="A24" s="21" t="s">
        <v>112</v>
      </c>
      <c r="B24" s="15" t="s">
        <v>113</v>
      </c>
      <c r="C24" s="21" t="s">
        <v>111</v>
      </c>
      <c r="D24" s="16" t="s">
        <v>28</v>
      </c>
      <c r="E24" s="17"/>
      <c r="F24" s="75">
        <v>650</v>
      </c>
      <c r="G24" s="76"/>
      <c r="H24" s="77"/>
      <c r="I24" s="83">
        <f t="shared" si="0"/>
        <v>0</v>
      </c>
      <c r="J24" s="31"/>
    </row>
    <row r="25" ht="15" customHeight="1" spans="1:10">
      <c r="A25" s="21" t="s">
        <v>114</v>
      </c>
      <c r="B25" s="15" t="s">
        <v>115</v>
      </c>
      <c r="C25" s="21" t="s">
        <v>111</v>
      </c>
      <c r="D25" s="16" t="s">
        <v>28</v>
      </c>
      <c r="E25" s="17"/>
      <c r="F25" s="75">
        <v>400</v>
      </c>
      <c r="G25" s="76"/>
      <c r="H25" s="77"/>
      <c r="I25" s="83">
        <f t="shared" si="0"/>
        <v>0</v>
      </c>
      <c r="J25" s="31"/>
    </row>
    <row r="26" ht="15" customHeight="1" spans="1:10">
      <c r="A26" s="21" t="s">
        <v>116</v>
      </c>
      <c r="B26" s="15" t="s">
        <v>117</v>
      </c>
      <c r="C26" s="14" t="s">
        <v>28</v>
      </c>
      <c r="D26" s="16" t="s">
        <v>28</v>
      </c>
      <c r="E26" s="17"/>
      <c r="F26" s="78" t="s">
        <v>28</v>
      </c>
      <c r="G26" s="41"/>
      <c r="H26" s="77"/>
      <c r="I26" s="83"/>
      <c r="J26" s="31"/>
    </row>
    <row r="27" ht="15" customHeight="1" spans="1:10">
      <c r="A27" s="21" t="s">
        <v>118</v>
      </c>
      <c r="B27" s="15" t="s">
        <v>119</v>
      </c>
      <c r="C27" s="21" t="s">
        <v>111</v>
      </c>
      <c r="D27" s="16" t="s">
        <v>28</v>
      </c>
      <c r="E27" s="17"/>
      <c r="F27" s="75">
        <v>1000</v>
      </c>
      <c r="G27" s="76"/>
      <c r="H27" s="77"/>
      <c r="I27" s="83">
        <f t="shared" si="0"/>
        <v>0</v>
      </c>
      <c r="J27" s="31"/>
    </row>
    <row r="28" ht="15" customHeight="1" spans="1:10">
      <c r="A28" s="21" t="s">
        <v>120</v>
      </c>
      <c r="B28" s="15" t="s">
        <v>121</v>
      </c>
      <c r="C28" s="14" t="s">
        <v>28</v>
      </c>
      <c r="D28" s="16" t="s">
        <v>28</v>
      </c>
      <c r="E28" s="17"/>
      <c r="F28" s="78" t="s">
        <v>28</v>
      </c>
      <c r="G28" s="41"/>
      <c r="H28" s="77"/>
      <c r="I28" s="83"/>
      <c r="J28" s="31"/>
    </row>
    <row r="29" ht="15" customHeight="1" spans="1:10">
      <c r="A29" s="21" t="s">
        <v>122</v>
      </c>
      <c r="B29" s="15" t="s">
        <v>123</v>
      </c>
      <c r="C29" s="21" t="s">
        <v>111</v>
      </c>
      <c r="D29" s="16" t="s">
        <v>28</v>
      </c>
      <c r="E29" s="17"/>
      <c r="F29" s="75">
        <v>100</v>
      </c>
      <c r="G29" s="76"/>
      <c r="H29" s="77"/>
      <c r="I29" s="83">
        <f t="shared" si="0"/>
        <v>0</v>
      </c>
      <c r="J29" s="31"/>
    </row>
    <row r="30" ht="15" customHeight="1" spans="1:10">
      <c r="A30" s="21" t="s">
        <v>124</v>
      </c>
      <c r="B30" s="15" t="s">
        <v>125</v>
      </c>
      <c r="C30" s="14" t="s">
        <v>28</v>
      </c>
      <c r="D30" s="16" t="s">
        <v>28</v>
      </c>
      <c r="E30" s="17"/>
      <c r="F30" s="78" t="s">
        <v>28</v>
      </c>
      <c r="G30" s="41"/>
      <c r="H30" s="77"/>
      <c r="I30" s="83"/>
      <c r="J30" s="31"/>
    </row>
    <row r="31" ht="15" customHeight="1" spans="1:10">
      <c r="A31" s="21" t="s">
        <v>126</v>
      </c>
      <c r="B31" s="15" t="s">
        <v>127</v>
      </c>
      <c r="C31" s="14" t="s">
        <v>28</v>
      </c>
      <c r="D31" s="16" t="s">
        <v>28</v>
      </c>
      <c r="E31" s="17"/>
      <c r="F31" s="78" t="s">
        <v>28</v>
      </c>
      <c r="G31" s="41"/>
      <c r="H31" s="77"/>
      <c r="I31" s="83"/>
      <c r="J31" s="31"/>
    </row>
    <row r="32" ht="15" customHeight="1" spans="1:10">
      <c r="A32" s="21" t="s">
        <v>128</v>
      </c>
      <c r="B32" s="15" t="s">
        <v>129</v>
      </c>
      <c r="C32" s="21" t="s">
        <v>130</v>
      </c>
      <c r="D32" s="16" t="s">
        <v>28</v>
      </c>
      <c r="E32" s="17"/>
      <c r="F32" s="75">
        <v>4</v>
      </c>
      <c r="G32" s="76"/>
      <c r="H32" s="77"/>
      <c r="I32" s="83">
        <f t="shared" si="0"/>
        <v>0</v>
      </c>
      <c r="J32" s="31"/>
    </row>
    <row r="33" ht="15" customHeight="1" spans="1:10">
      <c r="A33" s="21" t="s">
        <v>131</v>
      </c>
      <c r="B33" s="15" t="s">
        <v>132</v>
      </c>
      <c r="C33" s="21" t="s">
        <v>130</v>
      </c>
      <c r="D33" s="16" t="s">
        <v>28</v>
      </c>
      <c r="E33" s="17"/>
      <c r="F33" s="75">
        <v>3</v>
      </c>
      <c r="G33" s="76"/>
      <c r="H33" s="77"/>
      <c r="I33" s="83">
        <f t="shared" si="0"/>
        <v>0</v>
      </c>
      <c r="J33" s="31"/>
    </row>
    <row r="34" ht="15" customHeight="1" spans="1:10">
      <c r="A34" s="21" t="s">
        <v>133</v>
      </c>
      <c r="B34" s="15" t="s">
        <v>134</v>
      </c>
      <c r="C34" s="21" t="s">
        <v>130</v>
      </c>
      <c r="D34" s="16" t="s">
        <v>28</v>
      </c>
      <c r="E34" s="17"/>
      <c r="F34" s="75">
        <v>1</v>
      </c>
      <c r="G34" s="76"/>
      <c r="H34" s="77"/>
      <c r="I34" s="83">
        <f t="shared" si="0"/>
        <v>0</v>
      </c>
      <c r="J34" s="31"/>
    </row>
    <row r="35" ht="15" customHeight="1" spans="1:10">
      <c r="A35" s="21" t="s">
        <v>135</v>
      </c>
      <c r="B35" s="15" t="s">
        <v>136</v>
      </c>
      <c r="C35" s="14" t="s">
        <v>28</v>
      </c>
      <c r="D35" s="16" t="s">
        <v>28</v>
      </c>
      <c r="E35" s="17"/>
      <c r="F35" s="78" t="s">
        <v>28</v>
      </c>
      <c r="G35" s="41"/>
      <c r="H35" s="77"/>
      <c r="I35" s="83"/>
      <c r="J35" s="31"/>
    </row>
    <row r="36" ht="15" customHeight="1" spans="1:10">
      <c r="A36" s="21" t="s">
        <v>137</v>
      </c>
      <c r="B36" s="15" t="s">
        <v>138</v>
      </c>
      <c r="C36" s="21" t="s">
        <v>130</v>
      </c>
      <c r="D36" s="16" t="s">
        <v>28</v>
      </c>
      <c r="E36" s="17"/>
      <c r="F36" s="75">
        <v>1</v>
      </c>
      <c r="G36" s="76"/>
      <c r="H36" s="77"/>
      <c r="I36" s="83">
        <f t="shared" si="0"/>
        <v>0</v>
      </c>
      <c r="J36" s="31"/>
    </row>
    <row r="37" ht="15" customHeight="1" spans="1:10">
      <c r="A37" s="21" t="s">
        <v>139</v>
      </c>
      <c r="B37" s="15" t="s">
        <v>140</v>
      </c>
      <c r="C37" s="21" t="s">
        <v>130</v>
      </c>
      <c r="D37" s="16" t="s">
        <v>28</v>
      </c>
      <c r="E37" s="17"/>
      <c r="F37" s="75">
        <v>2</v>
      </c>
      <c r="G37" s="76"/>
      <c r="H37" s="77"/>
      <c r="I37" s="83">
        <f t="shared" si="0"/>
        <v>0</v>
      </c>
      <c r="J37" s="31"/>
    </row>
    <row r="38" ht="15" customHeight="1" spans="1:10">
      <c r="A38" s="21" t="s">
        <v>141</v>
      </c>
      <c r="B38" s="15" t="s">
        <v>142</v>
      </c>
      <c r="C38" s="21" t="s">
        <v>130</v>
      </c>
      <c r="D38" s="16" t="s">
        <v>28</v>
      </c>
      <c r="E38" s="17"/>
      <c r="F38" s="75">
        <v>1</v>
      </c>
      <c r="G38" s="76"/>
      <c r="H38" s="77"/>
      <c r="I38" s="83">
        <f t="shared" si="0"/>
        <v>0</v>
      </c>
      <c r="J38" s="31"/>
    </row>
    <row r="39" ht="15" customHeight="1" spans="1:10">
      <c r="A39" s="21" t="s">
        <v>143</v>
      </c>
      <c r="B39" s="15" t="s">
        <v>144</v>
      </c>
      <c r="C39" s="21" t="s">
        <v>130</v>
      </c>
      <c r="D39" s="16" t="s">
        <v>28</v>
      </c>
      <c r="E39" s="17"/>
      <c r="F39" s="75">
        <v>2</v>
      </c>
      <c r="G39" s="76"/>
      <c r="H39" s="77"/>
      <c r="I39" s="83">
        <f t="shared" si="0"/>
        <v>0</v>
      </c>
      <c r="J39" s="31"/>
    </row>
    <row r="40" ht="15" customHeight="1" spans="1:10">
      <c r="A40" s="21" t="s">
        <v>145</v>
      </c>
      <c r="B40" s="15" t="s">
        <v>146</v>
      </c>
      <c r="C40" s="14" t="s">
        <v>28</v>
      </c>
      <c r="D40" s="16" t="s">
        <v>28</v>
      </c>
      <c r="E40" s="17"/>
      <c r="F40" s="78" t="s">
        <v>28</v>
      </c>
      <c r="G40" s="41"/>
      <c r="H40" s="77"/>
      <c r="I40" s="83"/>
      <c r="J40" s="31"/>
    </row>
    <row r="41" ht="15" customHeight="1" spans="1:10">
      <c r="A41" s="21" t="s">
        <v>147</v>
      </c>
      <c r="B41" s="15" t="s">
        <v>148</v>
      </c>
      <c r="C41" s="21" t="s">
        <v>130</v>
      </c>
      <c r="D41" s="16" t="s">
        <v>28</v>
      </c>
      <c r="E41" s="17"/>
      <c r="F41" s="75">
        <v>2</v>
      </c>
      <c r="G41" s="76"/>
      <c r="H41" s="77"/>
      <c r="I41" s="83">
        <f t="shared" si="0"/>
        <v>0</v>
      </c>
      <c r="J41" s="31"/>
    </row>
    <row r="42" ht="15" customHeight="1" spans="1:10">
      <c r="A42" s="21" t="s">
        <v>149</v>
      </c>
      <c r="B42" s="15" t="s">
        <v>150</v>
      </c>
      <c r="C42" s="14" t="s">
        <v>28</v>
      </c>
      <c r="D42" s="16" t="s">
        <v>28</v>
      </c>
      <c r="E42" s="17"/>
      <c r="F42" s="75">
        <v>1</v>
      </c>
      <c r="G42" s="76"/>
      <c r="H42" s="77"/>
      <c r="I42" s="83">
        <f t="shared" si="0"/>
        <v>0</v>
      </c>
      <c r="J42" s="31"/>
    </row>
    <row r="43" ht="21" customHeight="1" spans="1:10">
      <c r="A43" s="14" t="s">
        <v>28</v>
      </c>
      <c r="B43" s="16" t="s">
        <v>28</v>
      </c>
      <c r="C43" s="14" t="s">
        <v>28</v>
      </c>
      <c r="D43" s="16" t="s">
        <v>28</v>
      </c>
      <c r="E43" s="17"/>
      <c r="F43" s="40" t="s">
        <v>28</v>
      </c>
      <c r="G43" s="41" t="s">
        <v>28</v>
      </c>
      <c r="H43" s="42"/>
      <c r="I43" s="45" t="s">
        <v>28</v>
      </c>
      <c r="J43" s="31"/>
    </row>
    <row r="44" ht="15" customHeight="1" spans="1:10">
      <c r="A44" s="25" t="s">
        <v>151</v>
      </c>
      <c r="B44" s="26"/>
      <c r="C44" s="27">
        <f>SUM(I5:I42)</f>
        <v>20000</v>
      </c>
      <c r="D44" s="27"/>
      <c r="E44" s="27"/>
      <c r="F44" s="28" t="s">
        <v>63</v>
      </c>
      <c r="G44" s="29" t="s">
        <v>28</v>
      </c>
      <c r="H44" s="30"/>
      <c r="I44" s="36" t="s">
        <v>28</v>
      </c>
      <c r="J44" s="31"/>
    </row>
    <row r="45" ht="12" customHeight="1" spans="1:10">
      <c r="A45" s="31" t="s">
        <v>28</v>
      </c>
      <c r="B45" s="31" t="s">
        <v>28</v>
      </c>
      <c r="C45" s="31" t="s">
        <v>28</v>
      </c>
      <c r="D45" s="31" t="s">
        <v>28</v>
      </c>
      <c r="E45" s="31" t="s">
        <v>28</v>
      </c>
      <c r="F45" s="31" t="s">
        <v>28</v>
      </c>
      <c r="G45" s="32" t="s">
        <v>28</v>
      </c>
      <c r="H45" s="31" t="s">
        <v>28</v>
      </c>
      <c r="I45" s="31" t="s">
        <v>28</v>
      </c>
      <c r="J45" s="31"/>
    </row>
  </sheetData>
  <sheetProtection password="EF9E" sheet="1" objects="1"/>
  <mergeCells count="87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D38:E38"/>
    <mergeCell ref="G38:H38"/>
    <mergeCell ref="D39:E39"/>
    <mergeCell ref="G39:H39"/>
    <mergeCell ref="D40:E40"/>
    <mergeCell ref="G40:H40"/>
    <mergeCell ref="D41:E41"/>
    <mergeCell ref="G41:H41"/>
    <mergeCell ref="D42:E42"/>
    <mergeCell ref="G42:H42"/>
    <mergeCell ref="D43:E43"/>
    <mergeCell ref="G43:H43"/>
    <mergeCell ref="A44:B44"/>
    <mergeCell ref="C44:E44"/>
    <mergeCell ref="G44:H44"/>
  </mergeCells>
  <pageMargins left="0.354166666666667" right="0.118055555555556" top="0.708333333333333" bottom="0.629861111111111" header="0.5" footer="0.118055555555556"/>
  <pageSetup paperSize="9" scale="96" orientation="portrait" horizontalDpi="600"/>
  <headerFooter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8"/>
  <sheetViews>
    <sheetView view="pageBreakPreview" zoomScaleNormal="130" zoomScaleSheetLayoutView="100" workbookViewId="0">
      <pane xSplit="2" ySplit="4" topLeftCell="C42" activePane="bottomRight" state="frozen"/>
      <selection/>
      <selection pane="topRight"/>
      <selection pane="bottomLeft"/>
      <selection pane="bottomRight" activeCell="G45" sqref="G45:H45"/>
    </sheetView>
  </sheetViews>
  <sheetFormatPr defaultColWidth="9" defaultRowHeight="13.5"/>
  <cols>
    <col min="1" max="1" width="10" customWidth="1"/>
    <col min="2" max="2" width="22.625" customWidth="1"/>
    <col min="3" max="3" width="6.66666666666667" customWidth="1"/>
    <col min="4" max="4" width="3.33333333333333" customWidth="1"/>
    <col min="5" max="5" width="21.9166666666667" customWidth="1"/>
    <col min="6" max="6" width="7.75" style="57" customWidth="1"/>
    <col min="7" max="7" width="8.33333333333333" style="58" customWidth="1"/>
    <col min="8" max="8" width="0.833333333333333" style="57" hidden="1" customWidth="1"/>
    <col min="9" max="9" width="9.16666666666667" style="57" customWidth="1"/>
  </cols>
  <sheetData>
    <row r="1" ht="28" customHeight="1" spans="1:9">
      <c r="A1" s="2" t="s">
        <v>31</v>
      </c>
      <c r="B1" s="3"/>
      <c r="C1" s="3"/>
      <c r="D1" s="3"/>
      <c r="E1" s="3"/>
      <c r="F1" s="3"/>
      <c r="G1" s="4"/>
      <c r="H1" s="3"/>
      <c r="I1" s="3"/>
    </row>
    <row r="2" ht="15" customHeight="1" spans="1:9">
      <c r="A2" s="38" t="s">
        <v>1</v>
      </c>
      <c r="B2" s="38"/>
      <c r="C2" s="38"/>
      <c r="D2" s="38"/>
      <c r="E2" s="38"/>
      <c r="F2" s="38"/>
      <c r="G2" s="39"/>
      <c r="H2" s="59" t="s">
        <v>32</v>
      </c>
      <c r="I2" s="33"/>
    </row>
    <row r="3" ht="22" customHeight="1" spans="1:9">
      <c r="A3" s="8" t="s">
        <v>11</v>
      </c>
      <c r="B3" s="9"/>
      <c r="C3" s="9"/>
      <c r="D3" s="9"/>
      <c r="E3" s="9"/>
      <c r="F3" s="9"/>
      <c r="G3" s="10"/>
      <c r="H3" s="9"/>
      <c r="I3" s="9"/>
    </row>
    <row r="4" ht="17" customHeight="1" spans="1:9">
      <c r="A4" s="11" t="s">
        <v>152</v>
      </c>
      <c r="B4" s="11" t="s">
        <v>153</v>
      </c>
      <c r="C4" s="11" t="s">
        <v>154</v>
      </c>
      <c r="D4" s="11" t="s">
        <v>155</v>
      </c>
      <c r="E4" s="12"/>
      <c r="F4" s="21" t="s">
        <v>37</v>
      </c>
      <c r="G4" s="47" t="s">
        <v>38</v>
      </c>
      <c r="H4" s="12"/>
      <c r="I4" s="21" t="s">
        <v>39</v>
      </c>
    </row>
    <row r="5" ht="15" customHeight="1" spans="1:9">
      <c r="A5" s="14" t="s">
        <v>156</v>
      </c>
      <c r="B5" s="16" t="s">
        <v>157</v>
      </c>
      <c r="C5" s="14" t="s">
        <v>28</v>
      </c>
      <c r="D5" s="16" t="s">
        <v>28</v>
      </c>
      <c r="E5" s="17"/>
      <c r="F5" s="18" t="s">
        <v>28</v>
      </c>
      <c r="G5" s="19" t="s">
        <v>28</v>
      </c>
      <c r="H5" s="20"/>
      <c r="I5" s="34" t="s">
        <v>28</v>
      </c>
    </row>
    <row r="6" ht="161" customHeight="1" spans="1:9">
      <c r="A6" s="14" t="s">
        <v>158</v>
      </c>
      <c r="B6" s="16" t="s">
        <v>159</v>
      </c>
      <c r="C6" s="14" t="s">
        <v>160</v>
      </c>
      <c r="D6" s="16" t="s">
        <v>161</v>
      </c>
      <c r="E6" s="17"/>
      <c r="F6" s="60">
        <v>1</v>
      </c>
      <c r="G6" s="24"/>
      <c r="H6" s="24"/>
      <c r="I6" s="35">
        <f>IF(F6&lt;&gt;0,ROUND(F6*ROUND(G6,2),2),"")</f>
        <v>0</v>
      </c>
    </row>
    <row r="7" ht="105" customHeight="1" spans="1:9">
      <c r="A7" s="14" t="s">
        <v>162</v>
      </c>
      <c r="B7" s="16" t="s">
        <v>163</v>
      </c>
      <c r="C7" s="14" t="s">
        <v>160</v>
      </c>
      <c r="D7" s="16" t="s">
        <v>164</v>
      </c>
      <c r="E7" s="17"/>
      <c r="F7" s="60">
        <v>1</v>
      </c>
      <c r="G7" s="24"/>
      <c r="H7" s="24"/>
      <c r="I7" s="35">
        <f t="shared" ref="I7:I38" si="0">IF(F7&lt;&gt;0,ROUND(F7*ROUND(G7,2),2),"")</f>
        <v>0</v>
      </c>
    </row>
    <row r="8" ht="15" customHeight="1" spans="1:9">
      <c r="A8" s="14" t="s">
        <v>165</v>
      </c>
      <c r="B8" s="16" t="s">
        <v>166</v>
      </c>
      <c r="C8" s="14" t="s">
        <v>28</v>
      </c>
      <c r="D8" s="16" t="s">
        <v>28</v>
      </c>
      <c r="E8" s="17"/>
      <c r="F8" s="18" t="s">
        <v>28</v>
      </c>
      <c r="G8" s="19"/>
      <c r="H8" s="24"/>
      <c r="I8" s="35"/>
    </row>
    <row r="9" ht="111" customHeight="1" spans="1:9">
      <c r="A9" s="14" t="s">
        <v>167</v>
      </c>
      <c r="B9" s="16" t="s">
        <v>168</v>
      </c>
      <c r="C9" s="14" t="s">
        <v>160</v>
      </c>
      <c r="D9" s="16" t="s">
        <v>169</v>
      </c>
      <c r="E9" s="17"/>
      <c r="F9" s="60">
        <v>2</v>
      </c>
      <c r="G9" s="24"/>
      <c r="H9" s="24"/>
      <c r="I9" s="35">
        <f t="shared" si="0"/>
        <v>0</v>
      </c>
    </row>
    <row r="10" ht="95" customHeight="1" spans="1:9">
      <c r="A10" s="14" t="s">
        <v>170</v>
      </c>
      <c r="B10" s="16" t="s">
        <v>171</v>
      </c>
      <c r="C10" s="14" t="s">
        <v>160</v>
      </c>
      <c r="D10" s="15" t="s">
        <v>172</v>
      </c>
      <c r="E10" s="61"/>
      <c r="F10" s="60">
        <v>1</v>
      </c>
      <c r="G10" s="24"/>
      <c r="H10" s="24"/>
      <c r="I10" s="35">
        <f t="shared" si="0"/>
        <v>0</v>
      </c>
    </row>
    <row r="11" ht="112" customHeight="1" spans="1:9">
      <c r="A11" s="14" t="s">
        <v>173</v>
      </c>
      <c r="B11" s="16" t="s">
        <v>174</v>
      </c>
      <c r="C11" s="14" t="s">
        <v>160</v>
      </c>
      <c r="D11" s="16" t="s">
        <v>169</v>
      </c>
      <c r="E11" s="17"/>
      <c r="F11" s="60">
        <v>1</v>
      </c>
      <c r="G11" s="24"/>
      <c r="H11" s="24"/>
      <c r="I11" s="35">
        <f t="shared" si="0"/>
        <v>0</v>
      </c>
    </row>
    <row r="12" ht="15" customHeight="1" spans="1:9">
      <c r="A12" s="14" t="s">
        <v>175</v>
      </c>
      <c r="B12" s="16" t="s">
        <v>176</v>
      </c>
      <c r="C12" s="14" t="s">
        <v>28</v>
      </c>
      <c r="D12" s="16" t="s">
        <v>28</v>
      </c>
      <c r="E12" s="17"/>
      <c r="F12" s="18" t="s">
        <v>28</v>
      </c>
      <c r="G12" s="19"/>
      <c r="H12" s="24"/>
      <c r="I12" s="35"/>
    </row>
    <row r="13" ht="120" customHeight="1" spans="1:9">
      <c r="A13" s="14" t="s">
        <v>177</v>
      </c>
      <c r="B13" s="16" t="s">
        <v>178</v>
      </c>
      <c r="C13" s="14" t="s">
        <v>160</v>
      </c>
      <c r="D13" s="16" t="s">
        <v>179</v>
      </c>
      <c r="E13" s="17"/>
      <c r="F13" s="60">
        <v>1</v>
      </c>
      <c r="G13" s="24"/>
      <c r="H13" s="24"/>
      <c r="I13" s="35">
        <f t="shared" si="0"/>
        <v>0</v>
      </c>
    </row>
    <row r="14" ht="15" customHeight="1" spans="1:9">
      <c r="A14" s="14" t="s">
        <v>180</v>
      </c>
      <c r="B14" s="16" t="s">
        <v>181</v>
      </c>
      <c r="C14" s="14" t="s">
        <v>28</v>
      </c>
      <c r="D14" s="16" t="s">
        <v>28</v>
      </c>
      <c r="E14" s="17"/>
      <c r="F14" s="18" t="s">
        <v>28</v>
      </c>
      <c r="G14" s="19"/>
      <c r="H14" s="24"/>
      <c r="I14" s="35"/>
    </row>
    <row r="15" ht="164" customHeight="1" spans="1:9">
      <c r="A15" s="14" t="s">
        <v>182</v>
      </c>
      <c r="B15" s="16" t="s">
        <v>183</v>
      </c>
      <c r="C15" s="14" t="s">
        <v>160</v>
      </c>
      <c r="D15" s="16" t="s">
        <v>184</v>
      </c>
      <c r="E15" s="17"/>
      <c r="F15" s="60">
        <v>4</v>
      </c>
      <c r="G15" s="24"/>
      <c r="H15" s="24"/>
      <c r="I15" s="35">
        <f t="shared" si="0"/>
        <v>0</v>
      </c>
    </row>
    <row r="16" ht="15" customHeight="1" spans="1:9">
      <c r="A16" s="14" t="s">
        <v>185</v>
      </c>
      <c r="B16" s="16" t="s">
        <v>186</v>
      </c>
      <c r="C16" s="14" t="s">
        <v>28</v>
      </c>
      <c r="D16" s="16" t="s">
        <v>28</v>
      </c>
      <c r="E16" s="17"/>
      <c r="F16" s="18" t="s">
        <v>28</v>
      </c>
      <c r="G16" s="19"/>
      <c r="H16" s="24"/>
      <c r="I16" s="35"/>
    </row>
    <row r="17" ht="48" customHeight="1" spans="1:9">
      <c r="A17" s="14" t="s">
        <v>187</v>
      </c>
      <c r="B17" s="16" t="s">
        <v>188</v>
      </c>
      <c r="C17" s="14" t="s">
        <v>160</v>
      </c>
      <c r="D17" s="16" t="s">
        <v>189</v>
      </c>
      <c r="E17" s="17"/>
      <c r="F17" s="60">
        <v>1</v>
      </c>
      <c r="G17" s="24"/>
      <c r="H17" s="24"/>
      <c r="I17" s="35">
        <f t="shared" si="0"/>
        <v>0</v>
      </c>
    </row>
    <row r="18" ht="48" customHeight="1" spans="1:9">
      <c r="A18" s="14" t="s">
        <v>190</v>
      </c>
      <c r="B18" s="16" t="s">
        <v>191</v>
      </c>
      <c r="C18" s="14" t="s">
        <v>160</v>
      </c>
      <c r="D18" s="16" t="s">
        <v>189</v>
      </c>
      <c r="E18" s="17"/>
      <c r="F18" s="60">
        <v>1</v>
      </c>
      <c r="G18" s="24"/>
      <c r="H18" s="24"/>
      <c r="I18" s="35">
        <f t="shared" si="0"/>
        <v>0</v>
      </c>
    </row>
    <row r="19" ht="21" customHeight="1" spans="1:9">
      <c r="A19" s="14" t="s">
        <v>192</v>
      </c>
      <c r="B19" s="16" t="s">
        <v>193</v>
      </c>
      <c r="C19" s="14" t="s">
        <v>160</v>
      </c>
      <c r="D19" s="15" t="s">
        <v>194</v>
      </c>
      <c r="E19" s="17"/>
      <c r="F19" s="60">
        <v>1</v>
      </c>
      <c r="G19" s="24"/>
      <c r="H19" s="24"/>
      <c r="I19" s="35">
        <f t="shared" si="0"/>
        <v>0</v>
      </c>
    </row>
    <row r="20" ht="15" customHeight="1" spans="1:9">
      <c r="A20" s="14" t="s">
        <v>195</v>
      </c>
      <c r="B20" s="16" t="s">
        <v>196</v>
      </c>
      <c r="C20" s="14" t="s">
        <v>160</v>
      </c>
      <c r="D20" s="16" t="s">
        <v>28</v>
      </c>
      <c r="E20" s="17"/>
      <c r="F20" s="60">
        <v>1</v>
      </c>
      <c r="G20" s="24"/>
      <c r="H20" s="24"/>
      <c r="I20" s="35">
        <f t="shared" si="0"/>
        <v>0</v>
      </c>
    </row>
    <row r="21" ht="15" customHeight="1" spans="1:9">
      <c r="A21" s="14" t="s">
        <v>197</v>
      </c>
      <c r="B21" s="16" t="s">
        <v>198</v>
      </c>
      <c r="C21" s="14" t="s">
        <v>160</v>
      </c>
      <c r="D21" s="16" t="s">
        <v>28</v>
      </c>
      <c r="E21" s="17"/>
      <c r="F21" s="60">
        <v>2</v>
      </c>
      <c r="G21" s="24"/>
      <c r="H21" s="24"/>
      <c r="I21" s="35">
        <f t="shared" si="0"/>
        <v>0</v>
      </c>
    </row>
    <row r="22" ht="15" customHeight="1" spans="1:9">
      <c r="A22" s="14" t="s">
        <v>199</v>
      </c>
      <c r="B22" s="16" t="s">
        <v>200</v>
      </c>
      <c r="C22" s="14" t="s">
        <v>160</v>
      </c>
      <c r="D22" s="16" t="s">
        <v>28</v>
      </c>
      <c r="E22" s="17"/>
      <c r="F22" s="60">
        <v>1</v>
      </c>
      <c r="G22" s="24"/>
      <c r="H22" s="24"/>
      <c r="I22" s="35">
        <f t="shared" si="0"/>
        <v>0</v>
      </c>
    </row>
    <row r="23" ht="21" customHeight="1" spans="1:9">
      <c r="A23" s="14" t="s">
        <v>201</v>
      </c>
      <c r="B23" s="16" t="s">
        <v>202</v>
      </c>
      <c r="C23" s="14" t="s">
        <v>203</v>
      </c>
      <c r="D23" s="16" t="s">
        <v>204</v>
      </c>
      <c r="E23" s="17"/>
      <c r="F23" s="60">
        <v>1</v>
      </c>
      <c r="G23" s="24"/>
      <c r="H23" s="24"/>
      <c r="I23" s="35">
        <f t="shared" si="0"/>
        <v>0</v>
      </c>
    </row>
    <row r="24" ht="21" customHeight="1" spans="1:9">
      <c r="A24" s="14" t="s">
        <v>205</v>
      </c>
      <c r="B24" s="16" t="s">
        <v>206</v>
      </c>
      <c r="C24" s="14" t="s">
        <v>203</v>
      </c>
      <c r="D24" s="16" t="s">
        <v>207</v>
      </c>
      <c r="E24" s="17"/>
      <c r="F24" s="60">
        <v>1</v>
      </c>
      <c r="G24" s="24"/>
      <c r="H24" s="24"/>
      <c r="I24" s="35">
        <f t="shared" si="0"/>
        <v>0</v>
      </c>
    </row>
    <row r="25" ht="15" customHeight="1" spans="1:9">
      <c r="A25" s="14" t="s">
        <v>208</v>
      </c>
      <c r="B25" s="16" t="s">
        <v>209</v>
      </c>
      <c r="C25" s="14" t="s">
        <v>28</v>
      </c>
      <c r="D25" s="16" t="s">
        <v>28</v>
      </c>
      <c r="E25" s="17"/>
      <c r="F25" s="18" t="s">
        <v>28</v>
      </c>
      <c r="G25" s="19"/>
      <c r="H25" s="24"/>
      <c r="I25" s="35"/>
    </row>
    <row r="26" ht="15" customHeight="1" spans="1:9">
      <c r="A26" s="14" t="s">
        <v>210</v>
      </c>
      <c r="B26" s="16" t="s">
        <v>211</v>
      </c>
      <c r="C26" s="14" t="s">
        <v>28</v>
      </c>
      <c r="D26" s="16" t="s">
        <v>28</v>
      </c>
      <c r="E26" s="17"/>
      <c r="F26" s="18" t="s">
        <v>28</v>
      </c>
      <c r="G26" s="19"/>
      <c r="H26" s="24"/>
      <c r="I26" s="35"/>
    </row>
    <row r="27" ht="271" customHeight="1" spans="1:9">
      <c r="A27" s="14" t="s">
        <v>212</v>
      </c>
      <c r="B27" s="16" t="s">
        <v>213</v>
      </c>
      <c r="C27" s="14" t="s">
        <v>160</v>
      </c>
      <c r="D27" s="16" t="s">
        <v>214</v>
      </c>
      <c r="E27" s="17"/>
      <c r="F27" s="60">
        <v>16</v>
      </c>
      <c r="G27" s="24"/>
      <c r="H27" s="24"/>
      <c r="I27" s="35">
        <f t="shared" si="0"/>
        <v>0</v>
      </c>
    </row>
    <row r="28" ht="15" customHeight="1" spans="1:9">
      <c r="A28" s="14" t="s">
        <v>215</v>
      </c>
      <c r="B28" s="16" t="s">
        <v>216</v>
      </c>
      <c r="C28" s="14" t="s">
        <v>160</v>
      </c>
      <c r="D28" s="16" t="s">
        <v>28</v>
      </c>
      <c r="E28" s="17"/>
      <c r="F28" s="60">
        <v>1</v>
      </c>
      <c r="G28" s="24"/>
      <c r="H28" s="24"/>
      <c r="I28" s="35">
        <f t="shared" si="0"/>
        <v>0</v>
      </c>
    </row>
    <row r="29" ht="184" customHeight="1" spans="1:9">
      <c r="A29" s="14" t="s">
        <v>217</v>
      </c>
      <c r="B29" s="16" t="s">
        <v>218</v>
      </c>
      <c r="C29" s="14" t="s">
        <v>203</v>
      </c>
      <c r="D29" s="15" t="s">
        <v>219</v>
      </c>
      <c r="E29" s="17"/>
      <c r="F29" s="60">
        <v>16</v>
      </c>
      <c r="G29" s="24"/>
      <c r="H29" s="24"/>
      <c r="I29" s="35">
        <f t="shared" si="0"/>
        <v>0</v>
      </c>
    </row>
    <row r="30" ht="110" customHeight="1" spans="1:9">
      <c r="A30" s="14" t="s">
        <v>220</v>
      </c>
      <c r="B30" s="16" t="s">
        <v>221</v>
      </c>
      <c r="C30" s="14" t="s">
        <v>160</v>
      </c>
      <c r="D30" s="16" t="s">
        <v>222</v>
      </c>
      <c r="E30" s="17"/>
      <c r="F30" s="60">
        <v>16</v>
      </c>
      <c r="G30" s="24"/>
      <c r="H30" s="24"/>
      <c r="I30" s="35">
        <f t="shared" si="0"/>
        <v>0</v>
      </c>
    </row>
    <row r="31" ht="96" customHeight="1" spans="1:9">
      <c r="A31" s="14" t="s">
        <v>223</v>
      </c>
      <c r="B31" s="16" t="s">
        <v>224</v>
      </c>
      <c r="C31" s="14" t="s">
        <v>160</v>
      </c>
      <c r="D31" s="16" t="s">
        <v>225</v>
      </c>
      <c r="E31" s="17"/>
      <c r="F31" s="60">
        <v>16</v>
      </c>
      <c r="G31" s="24"/>
      <c r="H31" s="24"/>
      <c r="I31" s="35">
        <f t="shared" si="0"/>
        <v>0</v>
      </c>
    </row>
    <row r="32" ht="102" customHeight="1" spans="1:9">
      <c r="A32" s="14" t="s">
        <v>226</v>
      </c>
      <c r="B32" s="16" t="s">
        <v>227</v>
      </c>
      <c r="C32" s="14" t="s">
        <v>228</v>
      </c>
      <c r="D32" s="16" t="s">
        <v>229</v>
      </c>
      <c r="E32" s="17"/>
      <c r="F32" s="60">
        <v>16</v>
      </c>
      <c r="G32" s="24"/>
      <c r="H32" s="24"/>
      <c r="I32" s="35">
        <f t="shared" si="0"/>
        <v>0</v>
      </c>
    </row>
    <row r="33" ht="98" customHeight="1" spans="1:9">
      <c r="A33" s="14" t="s">
        <v>230</v>
      </c>
      <c r="B33" s="16" t="s">
        <v>231</v>
      </c>
      <c r="C33" s="14" t="s">
        <v>203</v>
      </c>
      <c r="D33" s="16" t="s">
        <v>232</v>
      </c>
      <c r="E33" s="17"/>
      <c r="F33" s="60">
        <v>16</v>
      </c>
      <c r="G33" s="24"/>
      <c r="H33" s="24"/>
      <c r="I33" s="35">
        <f t="shared" si="0"/>
        <v>0</v>
      </c>
    </row>
    <row r="34" ht="39" customHeight="1" spans="1:9">
      <c r="A34" s="14" t="s">
        <v>233</v>
      </c>
      <c r="B34" s="16" t="s">
        <v>234</v>
      </c>
      <c r="C34" s="14" t="s">
        <v>203</v>
      </c>
      <c r="D34" s="16" t="s">
        <v>28</v>
      </c>
      <c r="E34" s="17"/>
      <c r="F34" s="60">
        <v>16</v>
      </c>
      <c r="G34" s="24"/>
      <c r="H34" s="24"/>
      <c r="I34" s="35">
        <f t="shared" si="0"/>
        <v>0</v>
      </c>
    </row>
    <row r="35" ht="138" customHeight="1" spans="1:9">
      <c r="A35" s="14" t="s">
        <v>235</v>
      </c>
      <c r="B35" s="16" t="s">
        <v>236</v>
      </c>
      <c r="C35" s="14" t="s">
        <v>160</v>
      </c>
      <c r="D35" s="15" t="s">
        <v>237</v>
      </c>
      <c r="E35" s="17"/>
      <c r="F35" s="60">
        <v>6</v>
      </c>
      <c r="G35" s="24"/>
      <c r="H35" s="24"/>
      <c r="I35" s="35">
        <f t="shared" si="0"/>
        <v>0</v>
      </c>
    </row>
    <row r="36" ht="137" customHeight="1" spans="1:9">
      <c r="A36" s="14" t="s">
        <v>238</v>
      </c>
      <c r="B36" s="16" t="s">
        <v>239</v>
      </c>
      <c r="C36" s="14" t="s">
        <v>203</v>
      </c>
      <c r="D36" s="16" t="s">
        <v>240</v>
      </c>
      <c r="E36" s="17"/>
      <c r="F36" s="60">
        <v>16</v>
      </c>
      <c r="G36" s="24"/>
      <c r="H36" s="24"/>
      <c r="I36" s="35">
        <f t="shared" si="0"/>
        <v>0</v>
      </c>
    </row>
    <row r="37" ht="15" customHeight="1" spans="1:9">
      <c r="A37" s="14" t="s">
        <v>241</v>
      </c>
      <c r="B37" s="16" t="s">
        <v>242</v>
      </c>
      <c r="C37" s="14" t="s">
        <v>243</v>
      </c>
      <c r="D37" s="16" t="s">
        <v>28</v>
      </c>
      <c r="E37" s="17"/>
      <c r="F37" s="60">
        <v>32</v>
      </c>
      <c r="G37" s="24"/>
      <c r="H37" s="24"/>
      <c r="I37" s="35">
        <f t="shared" si="0"/>
        <v>0</v>
      </c>
    </row>
    <row r="38" ht="128" customHeight="1" spans="1:9">
      <c r="A38" s="14" t="s">
        <v>244</v>
      </c>
      <c r="B38" s="16" t="s">
        <v>245</v>
      </c>
      <c r="C38" s="14" t="s">
        <v>246</v>
      </c>
      <c r="D38" s="16" t="s">
        <v>247</v>
      </c>
      <c r="E38" s="17"/>
      <c r="F38" s="60">
        <v>2000</v>
      </c>
      <c r="G38" s="24"/>
      <c r="H38" s="24"/>
      <c r="I38" s="35">
        <f t="shared" si="0"/>
        <v>0</v>
      </c>
    </row>
    <row r="39" ht="15" customHeight="1" spans="1:9">
      <c r="A39" s="14" t="s">
        <v>248</v>
      </c>
      <c r="B39" s="16" t="s">
        <v>249</v>
      </c>
      <c r="C39" s="14" t="s">
        <v>160</v>
      </c>
      <c r="D39" s="16" t="s">
        <v>28</v>
      </c>
      <c r="E39" s="17"/>
      <c r="F39" s="60">
        <v>3</v>
      </c>
      <c r="G39" s="24"/>
      <c r="H39" s="24"/>
      <c r="I39" s="35">
        <f t="shared" ref="I39:I70" si="1">IF(F39&lt;&gt;0,ROUND(F39*ROUND(G39,2),2),"")</f>
        <v>0</v>
      </c>
    </row>
    <row r="40" ht="90" customHeight="1" spans="1:9">
      <c r="A40" s="14" t="s">
        <v>250</v>
      </c>
      <c r="B40" s="16" t="s">
        <v>251</v>
      </c>
      <c r="C40" s="14" t="s">
        <v>160</v>
      </c>
      <c r="D40" s="16" t="s">
        <v>252</v>
      </c>
      <c r="E40" s="17"/>
      <c r="F40" s="60">
        <v>3</v>
      </c>
      <c r="G40" s="24"/>
      <c r="H40" s="24"/>
      <c r="I40" s="35">
        <f t="shared" si="1"/>
        <v>0</v>
      </c>
    </row>
    <row r="41" ht="95" customHeight="1" spans="1:9">
      <c r="A41" s="14" t="s">
        <v>253</v>
      </c>
      <c r="B41" s="16" t="s">
        <v>254</v>
      </c>
      <c r="C41" s="14" t="s">
        <v>160</v>
      </c>
      <c r="D41" s="16" t="s">
        <v>179</v>
      </c>
      <c r="E41" s="17"/>
      <c r="F41" s="60">
        <v>1</v>
      </c>
      <c r="G41" s="24"/>
      <c r="H41" s="24"/>
      <c r="I41" s="35">
        <f t="shared" si="1"/>
        <v>0</v>
      </c>
    </row>
    <row r="42" ht="15" customHeight="1" spans="1:9">
      <c r="A42" s="14" t="s">
        <v>255</v>
      </c>
      <c r="B42" s="16" t="s">
        <v>256</v>
      </c>
      <c r="C42" s="14" t="s">
        <v>160</v>
      </c>
      <c r="D42" s="16" t="s">
        <v>28</v>
      </c>
      <c r="E42" s="17"/>
      <c r="F42" s="60">
        <v>6</v>
      </c>
      <c r="G42" s="24"/>
      <c r="H42" s="24"/>
      <c r="I42" s="35">
        <f t="shared" si="1"/>
        <v>0</v>
      </c>
    </row>
    <row r="43" ht="90" customHeight="1" spans="1:9">
      <c r="A43" s="14" t="s">
        <v>257</v>
      </c>
      <c r="B43" s="16" t="s">
        <v>258</v>
      </c>
      <c r="C43" s="14" t="s">
        <v>160</v>
      </c>
      <c r="D43" s="16" t="s">
        <v>259</v>
      </c>
      <c r="E43" s="17"/>
      <c r="F43" s="60">
        <v>6</v>
      </c>
      <c r="G43" s="24"/>
      <c r="H43" s="24"/>
      <c r="I43" s="35">
        <f t="shared" si="1"/>
        <v>0</v>
      </c>
    </row>
    <row r="44" ht="29" customHeight="1" spans="1:9">
      <c r="A44" s="14" t="s">
        <v>260</v>
      </c>
      <c r="B44" s="16" t="s">
        <v>261</v>
      </c>
      <c r="C44" s="14" t="s">
        <v>160</v>
      </c>
      <c r="D44" s="16" t="s">
        <v>28</v>
      </c>
      <c r="E44" s="17"/>
      <c r="F44" s="60">
        <v>6</v>
      </c>
      <c r="G44" s="24"/>
      <c r="H44" s="24"/>
      <c r="I44" s="35">
        <f t="shared" si="1"/>
        <v>0</v>
      </c>
    </row>
    <row r="45" ht="114" customHeight="1" spans="1:9">
      <c r="A45" s="14" t="s">
        <v>262</v>
      </c>
      <c r="B45" s="16" t="s">
        <v>263</v>
      </c>
      <c r="C45" s="14" t="s">
        <v>203</v>
      </c>
      <c r="D45" s="16" t="s">
        <v>264</v>
      </c>
      <c r="E45" s="17"/>
      <c r="F45" s="60">
        <v>16</v>
      </c>
      <c r="G45" s="24"/>
      <c r="H45" s="24"/>
      <c r="I45" s="35">
        <f t="shared" si="1"/>
        <v>0</v>
      </c>
    </row>
    <row r="46" ht="76" customHeight="1" spans="1:9">
      <c r="A46" s="14" t="s">
        <v>265</v>
      </c>
      <c r="B46" s="16" t="s">
        <v>266</v>
      </c>
      <c r="C46" s="14" t="s">
        <v>203</v>
      </c>
      <c r="D46" s="16" t="s">
        <v>267</v>
      </c>
      <c r="E46" s="17"/>
      <c r="F46" s="60">
        <v>16</v>
      </c>
      <c r="G46" s="24"/>
      <c r="H46" s="24"/>
      <c r="I46" s="35">
        <f t="shared" si="1"/>
        <v>0</v>
      </c>
    </row>
    <row r="47" ht="168" customHeight="1" spans="1:9">
      <c r="A47" s="14" t="s">
        <v>268</v>
      </c>
      <c r="B47" s="16" t="s">
        <v>269</v>
      </c>
      <c r="C47" s="14" t="s">
        <v>203</v>
      </c>
      <c r="D47" s="15" t="s">
        <v>270</v>
      </c>
      <c r="E47" s="17"/>
      <c r="F47" s="60">
        <v>16</v>
      </c>
      <c r="G47" s="24"/>
      <c r="H47" s="24"/>
      <c r="I47" s="35">
        <f t="shared" si="1"/>
        <v>0</v>
      </c>
    </row>
    <row r="48" ht="39" customHeight="1" spans="1:9">
      <c r="A48" s="14" t="s">
        <v>271</v>
      </c>
      <c r="B48" s="16" t="s">
        <v>272</v>
      </c>
      <c r="C48" s="14" t="s">
        <v>160</v>
      </c>
      <c r="D48" s="16" t="s">
        <v>28</v>
      </c>
      <c r="E48" s="17"/>
      <c r="F48" s="60">
        <v>16</v>
      </c>
      <c r="G48" s="24"/>
      <c r="H48" s="24"/>
      <c r="I48" s="35">
        <f t="shared" si="1"/>
        <v>0</v>
      </c>
    </row>
    <row r="49" ht="15" customHeight="1" spans="1:9">
      <c r="A49" s="14" t="s">
        <v>273</v>
      </c>
      <c r="B49" s="16" t="s">
        <v>274</v>
      </c>
      <c r="C49" s="14" t="s">
        <v>203</v>
      </c>
      <c r="D49" s="16" t="s">
        <v>28</v>
      </c>
      <c r="E49" s="17"/>
      <c r="F49" s="60">
        <v>16</v>
      </c>
      <c r="G49" s="24"/>
      <c r="H49" s="24"/>
      <c r="I49" s="35">
        <f t="shared" si="1"/>
        <v>0</v>
      </c>
    </row>
    <row r="50" ht="15" customHeight="1" spans="1:9">
      <c r="A50" s="21" t="s">
        <v>275</v>
      </c>
      <c r="B50" s="16" t="s">
        <v>276</v>
      </c>
      <c r="C50" s="14" t="s">
        <v>203</v>
      </c>
      <c r="D50" s="16" t="s">
        <v>28</v>
      </c>
      <c r="E50" s="17"/>
      <c r="F50" s="60">
        <v>6</v>
      </c>
      <c r="G50" s="24"/>
      <c r="H50" s="24"/>
      <c r="I50" s="35">
        <f t="shared" si="1"/>
        <v>0</v>
      </c>
    </row>
    <row r="51" ht="15" customHeight="1" spans="1:9">
      <c r="A51" s="14" t="s">
        <v>277</v>
      </c>
      <c r="B51" s="16" t="s">
        <v>278</v>
      </c>
      <c r="C51" s="14" t="s">
        <v>28</v>
      </c>
      <c r="D51" s="16" t="s">
        <v>28</v>
      </c>
      <c r="E51" s="17"/>
      <c r="F51" s="18" t="s">
        <v>28</v>
      </c>
      <c r="G51" s="19"/>
      <c r="H51" s="24"/>
      <c r="I51" s="35"/>
    </row>
    <row r="52" ht="15" customHeight="1" spans="1:9">
      <c r="A52" s="14" t="s">
        <v>279</v>
      </c>
      <c r="B52" s="16" t="s">
        <v>280</v>
      </c>
      <c r="C52" s="14" t="s">
        <v>28</v>
      </c>
      <c r="D52" s="16" t="s">
        <v>28</v>
      </c>
      <c r="E52" s="17"/>
      <c r="F52" s="18" t="s">
        <v>28</v>
      </c>
      <c r="G52" s="19"/>
      <c r="H52" s="24"/>
      <c r="I52" s="35"/>
    </row>
    <row r="53" ht="170" customHeight="1" spans="1:9">
      <c r="A53" s="14" t="s">
        <v>281</v>
      </c>
      <c r="B53" s="16" t="s">
        <v>282</v>
      </c>
      <c r="C53" s="14" t="s">
        <v>160</v>
      </c>
      <c r="D53" s="16" t="s">
        <v>283</v>
      </c>
      <c r="E53" s="17"/>
      <c r="F53" s="60">
        <v>6</v>
      </c>
      <c r="G53" s="24"/>
      <c r="H53" s="24"/>
      <c r="I53" s="35">
        <f t="shared" si="1"/>
        <v>0</v>
      </c>
    </row>
    <row r="54" ht="229" customHeight="1" spans="1:9">
      <c r="A54" s="14" t="s">
        <v>284</v>
      </c>
      <c r="B54" s="16" t="s">
        <v>285</v>
      </c>
      <c r="C54" s="14" t="s">
        <v>160</v>
      </c>
      <c r="D54" s="15" t="s">
        <v>286</v>
      </c>
      <c r="E54" s="17"/>
      <c r="F54" s="60">
        <v>4</v>
      </c>
      <c r="G54" s="24"/>
      <c r="H54" s="24"/>
      <c r="I54" s="35">
        <f t="shared" si="1"/>
        <v>0</v>
      </c>
    </row>
    <row r="55" ht="120" customHeight="1" spans="1:9">
      <c r="A55" s="14" t="s">
        <v>287</v>
      </c>
      <c r="B55" s="16" t="s">
        <v>288</v>
      </c>
      <c r="C55" s="14" t="s">
        <v>160</v>
      </c>
      <c r="D55" s="16" t="s">
        <v>289</v>
      </c>
      <c r="E55" s="17"/>
      <c r="F55" s="60">
        <v>1</v>
      </c>
      <c r="G55" s="24"/>
      <c r="H55" s="24"/>
      <c r="I55" s="35">
        <f t="shared" si="1"/>
        <v>0</v>
      </c>
    </row>
    <row r="56" ht="147" customHeight="1" spans="1:9">
      <c r="A56" s="14" t="s">
        <v>290</v>
      </c>
      <c r="B56" s="16" t="s">
        <v>291</v>
      </c>
      <c r="C56" s="14" t="s">
        <v>160</v>
      </c>
      <c r="D56" s="16" t="s">
        <v>289</v>
      </c>
      <c r="E56" s="17"/>
      <c r="F56" s="60">
        <v>1</v>
      </c>
      <c r="G56" s="24"/>
      <c r="H56" s="24"/>
      <c r="I56" s="35">
        <f t="shared" si="1"/>
        <v>0</v>
      </c>
    </row>
    <row r="57" ht="227" customHeight="1" spans="1:9">
      <c r="A57" s="14" t="s">
        <v>292</v>
      </c>
      <c r="B57" s="16" t="s">
        <v>293</v>
      </c>
      <c r="C57" s="14" t="s">
        <v>160</v>
      </c>
      <c r="D57" s="16" t="s">
        <v>286</v>
      </c>
      <c r="E57" s="17"/>
      <c r="F57" s="60">
        <v>2</v>
      </c>
      <c r="G57" s="24"/>
      <c r="H57" s="24"/>
      <c r="I57" s="35">
        <f t="shared" si="1"/>
        <v>0</v>
      </c>
    </row>
    <row r="58" ht="15" customHeight="1" spans="1:9">
      <c r="A58" s="14" t="s">
        <v>294</v>
      </c>
      <c r="B58" s="16" t="s">
        <v>295</v>
      </c>
      <c r="C58" s="14" t="s">
        <v>28</v>
      </c>
      <c r="D58" s="16" t="s">
        <v>28</v>
      </c>
      <c r="E58" s="17"/>
      <c r="F58" s="18" t="s">
        <v>28</v>
      </c>
      <c r="G58" s="19"/>
      <c r="H58" s="24"/>
      <c r="I58" s="35"/>
    </row>
    <row r="59" ht="82" customHeight="1" spans="1:9">
      <c r="A59" s="14" t="s">
        <v>296</v>
      </c>
      <c r="B59" s="16" t="s">
        <v>297</v>
      </c>
      <c r="C59" s="14" t="s">
        <v>160</v>
      </c>
      <c r="D59" s="16" t="s">
        <v>298</v>
      </c>
      <c r="E59" s="17"/>
      <c r="F59" s="60">
        <v>6</v>
      </c>
      <c r="G59" s="24"/>
      <c r="H59" s="24"/>
      <c r="I59" s="35">
        <f t="shared" si="1"/>
        <v>0</v>
      </c>
    </row>
    <row r="60" ht="15" customHeight="1" spans="1:9">
      <c r="A60" s="14" t="s">
        <v>299</v>
      </c>
      <c r="B60" s="16" t="s">
        <v>300</v>
      </c>
      <c r="C60" s="14" t="s">
        <v>28</v>
      </c>
      <c r="D60" s="16" t="s">
        <v>28</v>
      </c>
      <c r="E60" s="17"/>
      <c r="F60" s="18" t="s">
        <v>28</v>
      </c>
      <c r="G60" s="19"/>
      <c r="H60" s="24"/>
      <c r="I60" s="35"/>
    </row>
    <row r="61" ht="190" customHeight="1" spans="1:9">
      <c r="A61" s="14" t="s">
        <v>301</v>
      </c>
      <c r="B61" s="16" t="s">
        <v>302</v>
      </c>
      <c r="C61" s="14" t="s">
        <v>160</v>
      </c>
      <c r="D61" s="16" t="s">
        <v>303</v>
      </c>
      <c r="E61" s="17"/>
      <c r="F61" s="60">
        <v>1</v>
      </c>
      <c r="G61" s="24"/>
      <c r="H61" s="24"/>
      <c r="I61" s="35">
        <f t="shared" si="1"/>
        <v>0</v>
      </c>
    </row>
    <row r="62" ht="166" customHeight="1" spans="1:9">
      <c r="A62" s="14" t="s">
        <v>304</v>
      </c>
      <c r="B62" s="16" t="s">
        <v>305</v>
      </c>
      <c r="C62" s="14" t="s">
        <v>160</v>
      </c>
      <c r="D62" s="16" t="s">
        <v>306</v>
      </c>
      <c r="E62" s="17"/>
      <c r="F62" s="60">
        <v>6</v>
      </c>
      <c r="G62" s="24"/>
      <c r="H62" s="24"/>
      <c r="I62" s="35">
        <f t="shared" si="1"/>
        <v>0</v>
      </c>
    </row>
    <row r="63" ht="48" customHeight="1" spans="1:9">
      <c r="A63" s="14" t="s">
        <v>307</v>
      </c>
      <c r="B63" s="16" t="s">
        <v>308</v>
      </c>
      <c r="C63" s="14" t="s">
        <v>203</v>
      </c>
      <c r="D63" s="16" t="s">
        <v>309</v>
      </c>
      <c r="E63" s="17"/>
      <c r="F63" s="60">
        <v>3</v>
      </c>
      <c r="G63" s="24"/>
      <c r="H63" s="24"/>
      <c r="I63" s="35">
        <f t="shared" si="1"/>
        <v>0</v>
      </c>
    </row>
    <row r="64" ht="133" customHeight="1" spans="1:9">
      <c r="A64" s="14" t="s">
        <v>310</v>
      </c>
      <c r="B64" s="16" t="s">
        <v>311</v>
      </c>
      <c r="C64" s="14" t="s">
        <v>243</v>
      </c>
      <c r="D64" s="15" t="s">
        <v>312</v>
      </c>
      <c r="E64" s="17"/>
      <c r="F64" s="60">
        <v>4</v>
      </c>
      <c r="G64" s="24"/>
      <c r="H64" s="24"/>
      <c r="I64" s="35">
        <f t="shared" si="1"/>
        <v>0</v>
      </c>
    </row>
    <row r="65" ht="186" customHeight="1" spans="1:9">
      <c r="A65" s="14" t="s">
        <v>313</v>
      </c>
      <c r="B65" s="16" t="s">
        <v>314</v>
      </c>
      <c r="C65" s="14" t="s">
        <v>203</v>
      </c>
      <c r="D65" s="16" t="s">
        <v>315</v>
      </c>
      <c r="E65" s="17"/>
      <c r="F65" s="60">
        <v>2</v>
      </c>
      <c r="G65" s="24"/>
      <c r="H65" s="24"/>
      <c r="I65" s="35">
        <f t="shared" si="1"/>
        <v>0</v>
      </c>
    </row>
    <row r="66" ht="15" customHeight="1" spans="1:9">
      <c r="A66" s="14" t="s">
        <v>316</v>
      </c>
      <c r="B66" s="16" t="s">
        <v>317</v>
      </c>
      <c r="C66" s="14" t="s">
        <v>228</v>
      </c>
      <c r="D66" s="16" t="s">
        <v>28</v>
      </c>
      <c r="E66" s="17"/>
      <c r="F66" s="60">
        <v>1</v>
      </c>
      <c r="G66" s="24"/>
      <c r="H66" s="24"/>
      <c r="I66" s="35">
        <f t="shared" si="1"/>
        <v>0</v>
      </c>
    </row>
    <row r="67" ht="15" customHeight="1" spans="1:9">
      <c r="A67" s="14" t="s">
        <v>318</v>
      </c>
      <c r="B67" s="16" t="s">
        <v>319</v>
      </c>
      <c r="C67" s="14" t="s">
        <v>160</v>
      </c>
      <c r="D67" s="16" t="s">
        <v>28</v>
      </c>
      <c r="E67" s="17"/>
      <c r="F67" s="60">
        <v>2</v>
      </c>
      <c r="G67" s="24"/>
      <c r="H67" s="24"/>
      <c r="I67" s="35">
        <f t="shared" si="1"/>
        <v>0</v>
      </c>
    </row>
    <row r="68" ht="15" customHeight="1" spans="1:9">
      <c r="A68" s="14" t="s">
        <v>320</v>
      </c>
      <c r="B68" s="16" t="s">
        <v>321</v>
      </c>
      <c r="C68" s="14" t="s">
        <v>203</v>
      </c>
      <c r="D68" s="16" t="s">
        <v>28</v>
      </c>
      <c r="E68" s="17"/>
      <c r="F68" s="60">
        <v>1</v>
      </c>
      <c r="G68" s="24"/>
      <c r="H68" s="24"/>
      <c r="I68" s="35">
        <f t="shared" si="1"/>
        <v>0</v>
      </c>
    </row>
    <row r="69" ht="15" customHeight="1" spans="1:9">
      <c r="A69" s="14" t="s">
        <v>322</v>
      </c>
      <c r="B69" s="16" t="s">
        <v>323</v>
      </c>
      <c r="C69" s="14" t="s">
        <v>28</v>
      </c>
      <c r="D69" s="16" t="s">
        <v>28</v>
      </c>
      <c r="E69" s="17"/>
      <c r="F69" s="18" t="s">
        <v>28</v>
      </c>
      <c r="G69" s="19"/>
      <c r="H69" s="24"/>
      <c r="I69" s="35"/>
    </row>
    <row r="70" ht="15" customHeight="1" spans="1:9">
      <c r="A70" s="14" t="s">
        <v>324</v>
      </c>
      <c r="B70" s="16" t="s">
        <v>325</v>
      </c>
      <c r="C70" s="14" t="s">
        <v>28</v>
      </c>
      <c r="D70" s="16" t="s">
        <v>28</v>
      </c>
      <c r="E70" s="17"/>
      <c r="F70" s="18" t="s">
        <v>28</v>
      </c>
      <c r="G70" s="19"/>
      <c r="H70" s="24"/>
      <c r="I70" s="35"/>
    </row>
    <row r="71" ht="185" customHeight="1" spans="1:9">
      <c r="A71" s="14" t="s">
        <v>326</v>
      </c>
      <c r="B71" s="16" t="s">
        <v>327</v>
      </c>
      <c r="C71" s="14" t="s">
        <v>160</v>
      </c>
      <c r="D71" s="15" t="s">
        <v>328</v>
      </c>
      <c r="E71" s="17"/>
      <c r="F71" s="60">
        <v>6</v>
      </c>
      <c r="G71" s="24"/>
      <c r="H71" s="24"/>
      <c r="I71" s="35">
        <f t="shared" ref="I71:I102" si="2">IF(F71&lt;&gt;0,ROUND(F71*ROUND(G71,2),2),"")</f>
        <v>0</v>
      </c>
    </row>
    <row r="72" ht="121" customHeight="1" spans="1:9">
      <c r="A72" s="14" t="s">
        <v>329</v>
      </c>
      <c r="B72" s="16" t="s">
        <v>330</v>
      </c>
      <c r="C72" s="14" t="s">
        <v>160</v>
      </c>
      <c r="D72" s="16" t="s">
        <v>331</v>
      </c>
      <c r="E72" s="17"/>
      <c r="F72" s="60">
        <v>3</v>
      </c>
      <c r="G72" s="24"/>
      <c r="H72" s="24"/>
      <c r="I72" s="35">
        <f t="shared" si="2"/>
        <v>0</v>
      </c>
    </row>
    <row r="73" ht="15" customHeight="1" spans="1:9">
      <c r="A73" s="14" t="s">
        <v>332</v>
      </c>
      <c r="B73" s="16" t="s">
        <v>333</v>
      </c>
      <c r="C73" s="14" t="s">
        <v>160</v>
      </c>
      <c r="D73" s="16" t="s">
        <v>334</v>
      </c>
      <c r="E73" s="17"/>
      <c r="F73" s="60">
        <v>1</v>
      </c>
      <c r="G73" s="24"/>
      <c r="H73" s="24"/>
      <c r="I73" s="35">
        <f t="shared" si="2"/>
        <v>0</v>
      </c>
    </row>
    <row r="74" ht="82" customHeight="1" spans="1:9">
      <c r="A74" s="14" t="s">
        <v>335</v>
      </c>
      <c r="B74" s="16" t="s">
        <v>336</v>
      </c>
      <c r="C74" s="14" t="s">
        <v>160</v>
      </c>
      <c r="D74" s="16" t="s">
        <v>337</v>
      </c>
      <c r="E74" s="17"/>
      <c r="F74" s="60">
        <v>2</v>
      </c>
      <c r="G74" s="24"/>
      <c r="H74" s="24"/>
      <c r="I74" s="35">
        <f t="shared" si="2"/>
        <v>0</v>
      </c>
    </row>
    <row r="75" ht="39" customHeight="1" spans="1:9">
      <c r="A75" s="14" t="s">
        <v>338</v>
      </c>
      <c r="B75" s="16" t="s">
        <v>339</v>
      </c>
      <c r="C75" s="14" t="s">
        <v>160</v>
      </c>
      <c r="D75" s="16" t="s">
        <v>340</v>
      </c>
      <c r="E75" s="17"/>
      <c r="F75" s="60">
        <v>1</v>
      </c>
      <c r="G75" s="24"/>
      <c r="H75" s="24"/>
      <c r="I75" s="35">
        <f t="shared" si="2"/>
        <v>0</v>
      </c>
    </row>
    <row r="76" ht="15" customHeight="1" spans="1:9">
      <c r="A76" s="14" t="s">
        <v>341</v>
      </c>
      <c r="B76" s="16" t="s">
        <v>342</v>
      </c>
      <c r="C76" s="14" t="s">
        <v>28</v>
      </c>
      <c r="D76" s="16" t="s">
        <v>28</v>
      </c>
      <c r="E76" s="17"/>
      <c r="F76" s="18" t="s">
        <v>28</v>
      </c>
      <c r="G76" s="19"/>
      <c r="H76" s="24"/>
      <c r="I76" s="35"/>
    </row>
    <row r="77" ht="115" customHeight="1" spans="1:9">
      <c r="A77" s="14" t="s">
        <v>343</v>
      </c>
      <c r="B77" s="16" t="s">
        <v>344</v>
      </c>
      <c r="C77" s="14" t="s">
        <v>28</v>
      </c>
      <c r="D77" s="16" t="s">
        <v>345</v>
      </c>
      <c r="E77" s="17"/>
      <c r="F77" s="18" t="s">
        <v>28</v>
      </c>
      <c r="G77" s="19"/>
      <c r="H77" s="24"/>
      <c r="I77" s="35"/>
    </row>
    <row r="78" ht="15" customHeight="1" spans="1:9">
      <c r="A78" s="14" t="s">
        <v>346</v>
      </c>
      <c r="B78" s="16" t="s">
        <v>347</v>
      </c>
      <c r="C78" s="14" t="s">
        <v>160</v>
      </c>
      <c r="D78" s="16" t="s">
        <v>28</v>
      </c>
      <c r="E78" s="17"/>
      <c r="F78" s="60">
        <v>3</v>
      </c>
      <c r="G78" s="24"/>
      <c r="H78" s="24"/>
      <c r="I78" s="35">
        <f t="shared" si="2"/>
        <v>0</v>
      </c>
    </row>
    <row r="79" ht="15" customHeight="1" spans="1:9">
      <c r="A79" s="14" t="s">
        <v>348</v>
      </c>
      <c r="B79" s="16" t="s">
        <v>349</v>
      </c>
      <c r="C79" s="14" t="s">
        <v>28</v>
      </c>
      <c r="D79" s="16" t="s">
        <v>28</v>
      </c>
      <c r="E79" s="17"/>
      <c r="F79" s="18" t="s">
        <v>28</v>
      </c>
      <c r="G79" s="19"/>
      <c r="H79" s="24"/>
      <c r="I79" s="35"/>
    </row>
    <row r="80" ht="21" customHeight="1" spans="1:9">
      <c r="A80" s="14" t="s">
        <v>350</v>
      </c>
      <c r="B80" s="16" t="s">
        <v>351</v>
      </c>
      <c r="C80" s="14" t="s">
        <v>228</v>
      </c>
      <c r="D80" s="16" t="s">
        <v>352</v>
      </c>
      <c r="E80" s="17"/>
      <c r="F80" s="60">
        <v>16</v>
      </c>
      <c r="G80" s="24"/>
      <c r="H80" s="24"/>
      <c r="I80" s="35">
        <f t="shared" si="2"/>
        <v>0</v>
      </c>
    </row>
    <row r="81" ht="21" customHeight="1" spans="1:9">
      <c r="A81" s="14" t="s">
        <v>353</v>
      </c>
      <c r="B81" s="16" t="s">
        <v>354</v>
      </c>
      <c r="C81" s="14" t="s">
        <v>228</v>
      </c>
      <c r="D81" s="16" t="s">
        <v>352</v>
      </c>
      <c r="E81" s="17"/>
      <c r="F81" s="60">
        <v>1</v>
      </c>
      <c r="G81" s="24"/>
      <c r="H81" s="24"/>
      <c r="I81" s="35">
        <f t="shared" si="2"/>
        <v>0</v>
      </c>
    </row>
    <row r="82" ht="21" customHeight="1" spans="1:9">
      <c r="A82" s="14" t="s">
        <v>355</v>
      </c>
      <c r="B82" s="16" t="s">
        <v>356</v>
      </c>
      <c r="C82" s="14" t="s">
        <v>228</v>
      </c>
      <c r="D82" s="16" t="s">
        <v>352</v>
      </c>
      <c r="E82" s="17"/>
      <c r="F82" s="60">
        <v>1</v>
      </c>
      <c r="G82" s="24"/>
      <c r="H82" s="24"/>
      <c r="I82" s="35">
        <f t="shared" si="2"/>
        <v>0</v>
      </c>
    </row>
    <row r="83" ht="21" customHeight="1" spans="1:9">
      <c r="A83" s="14" t="s">
        <v>357</v>
      </c>
      <c r="B83" s="16" t="s">
        <v>358</v>
      </c>
      <c r="C83" s="14" t="s">
        <v>228</v>
      </c>
      <c r="D83" s="16" t="s">
        <v>352</v>
      </c>
      <c r="E83" s="17"/>
      <c r="F83" s="60">
        <v>1</v>
      </c>
      <c r="G83" s="24"/>
      <c r="H83" s="24"/>
      <c r="I83" s="35">
        <f t="shared" si="2"/>
        <v>0</v>
      </c>
    </row>
    <row r="84" ht="15" customHeight="1" spans="1:9">
      <c r="A84" s="14" t="s">
        <v>359</v>
      </c>
      <c r="B84" s="16" t="s">
        <v>360</v>
      </c>
      <c r="C84" s="14" t="s">
        <v>28</v>
      </c>
      <c r="D84" s="16" t="s">
        <v>28</v>
      </c>
      <c r="E84" s="17"/>
      <c r="F84" s="18" t="s">
        <v>28</v>
      </c>
      <c r="G84" s="19"/>
      <c r="H84" s="24"/>
      <c r="I84" s="35"/>
    </row>
    <row r="85" ht="15" customHeight="1" spans="1:9">
      <c r="A85" s="14" t="s">
        <v>361</v>
      </c>
      <c r="B85" s="16" t="s">
        <v>362</v>
      </c>
      <c r="C85" s="14" t="s">
        <v>228</v>
      </c>
      <c r="D85" s="16" t="s">
        <v>28</v>
      </c>
      <c r="E85" s="17"/>
      <c r="F85" s="60">
        <v>25</v>
      </c>
      <c r="G85" s="24"/>
      <c r="H85" s="24"/>
      <c r="I85" s="35">
        <f t="shared" si="2"/>
        <v>0</v>
      </c>
    </row>
    <row r="86" ht="15" customHeight="1" spans="1:9">
      <c r="A86" s="14" t="s">
        <v>363</v>
      </c>
      <c r="B86" s="16" t="s">
        <v>364</v>
      </c>
      <c r="C86" s="14" t="s">
        <v>228</v>
      </c>
      <c r="D86" s="16" t="s">
        <v>28</v>
      </c>
      <c r="E86" s="17"/>
      <c r="F86" s="60">
        <v>3</v>
      </c>
      <c r="G86" s="24"/>
      <c r="H86" s="24"/>
      <c r="I86" s="35">
        <f t="shared" si="2"/>
        <v>0</v>
      </c>
    </row>
    <row r="87" ht="15" customHeight="1" spans="1:9">
      <c r="A87" s="14" t="s">
        <v>365</v>
      </c>
      <c r="B87" s="16" t="s">
        <v>366</v>
      </c>
      <c r="C87" s="14" t="s">
        <v>228</v>
      </c>
      <c r="D87" s="16" t="s">
        <v>28</v>
      </c>
      <c r="E87" s="17"/>
      <c r="F87" s="60">
        <v>5</v>
      </c>
      <c r="G87" s="24"/>
      <c r="H87" s="24"/>
      <c r="I87" s="35">
        <f t="shared" si="2"/>
        <v>0</v>
      </c>
    </row>
    <row r="88" ht="15" customHeight="1" spans="1:9">
      <c r="A88" s="14" t="s">
        <v>367</v>
      </c>
      <c r="B88" s="16" t="s">
        <v>368</v>
      </c>
      <c r="C88" s="14" t="s">
        <v>228</v>
      </c>
      <c r="D88" s="16" t="s">
        <v>28</v>
      </c>
      <c r="E88" s="17"/>
      <c r="F88" s="60">
        <v>74</v>
      </c>
      <c r="G88" s="24"/>
      <c r="H88" s="24"/>
      <c r="I88" s="35">
        <f t="shared" si="2"/>
        <v>0</v>
      </c>
    </row>
    <row r="89" ht="15" customHeight="1" spans="1:9">
      <c r="A89" s="14" t="s">
        <v>369</v>
      </c>
      <c r="B89" s="16" t="s">
        <v>370</v>
      </c>
      <c r="C89" s="14" t="s">
        <v>228</v>
      </c>
      <c r="D89" s="16" t="s">
        <v>28</v>
      </c>
      <c r="E89" s="17"/>
      <c r="F89" s="60">
        <v>2</v>
      </c>
      <c r="G89" s="24"/>
      <c r="H89" s="24"/>
      <c r="I89" s="35">
        <f t="shared" si="2"/>
        <v>0</v>
      </c>
    </row>
    <row r="90" ht="15" customHeight="1" spans="1:9">
      <c r="A90" s="14" t="s">
        <v>371</v>
      </c>
      <c r="B90" s="16" t="s">
        <v>372</v>
      </c>
      <c r="C90" s="14" t="s">
        <v>228</v>
      </c>
      <c r="D90" s="16" t="s">
        <v>28</v>
      </c>
      <c r="E90" s="17"/>
      <c r="F90" s="60">
        <v>32</v>
      </c>
      <c r="G90" s="24"/>
      <c r="H90" s="24"/>
      <c r="I90" s="35">
        <f t="shared" si="2"/>
        <v>0</v>
      </c>
    </row>
    <row r="91" ht="15" customHeight="1" spans="1:9">
      <c r="A91" s="14" t="s">
        <v>373</v>
      </c>
      <c r="B91" s="16" t="s">
        <v>374</v>
      </c>
      <c r="C91" s="14" t="s">
        <v>28</v>
      </c>
      <c r="D91" s="16" t="s">
        <v>28</v>
      </c>
      <c r="E91" s="17"/>
      <c r="F91" s="18" t="s">
        <v>28</v>
      </c>
      <c r="G91" s="19" t="s">
        <v>28</v>
      </c>
      <c r="H91" s="24"/>
      <c r="I91" s="35"/>
    </row>
    <row r="92" ht="72" customHeight="1" spans="1:9">
      <c r="A92" s="14" t="s">
        <v>375</v>
      </c>
      <c r="B92" s="16" t="s">
        <v>376</v>
      </c>
      <c r="C92" s="14" t="s">
        <v>243</v>
      </c>
      <c r="D92" s="16" t="s">
        <v>377</v>
      </c>
      <c r="E92" s="17"/>
      <c r="F92" s="60">
        <v>16</v>
      </c>
      <c r="G92" s="24"/>
      <c r="H92" s="24"/>
      <c r="I92" s="35">
        <f t="shared" si="2"/>
        <v>0</v>
      </c>
    </row>
    <row r="93" ht="108" customHeight="1" spans="1:9">
      <c r="A93" s="14" t="s">
        <v>378</v>
      </c>
      <c r="B93" s="16" t="s">
        <v>379</v>
      </c>
      <c r="C93" s="14" t="s">
        <v>160</v>
      </c>
      <c r="D93" s="16" t="s">
        <v>380</v>
      </c>
      <c r="E93" s="17"/>
      <c r="F93" s="60">
        <v>1</v>
      </c>
      <c r="G93" s="24"/>
      <c r="H93" s="24"/>
      <c r="I93" s="35">
        <f t="shared" si="2"/>
        <v>0</v>
      </c>
    </row>
    <row r="94" ht="93" customHeight="1" spans="1:9">
      <c r="A94" s="14" t="s">
        <v>381</v>
      </c>
      <c r="B94" s="16" t="s">
        <v>382</v>
      </c>
      <c r="C94" s="14" t="s">
        <v>383</v>
      </c>
      <c r="D94" s="16" t="s">
        <v>384</v>
      </c>
      <c r="E94" s="17"/>
      <c r="F94" s="60">
        <v>1</v>
      </c>
      <c r="G94" s="24"/>
      <c r="H94" s="24"/>
      <c r="I94" s="35">
        <f t="shared" si="2"/>
        <v>0</v>
      </c>
    </row>
    <row r="95" ht="138" customHeight="1" spans="1:9">
      <c r="A95" s="14" t="s">
        <v>385</v>
      </c>
      <c r="B95" s="16" t="s">
        <v>386</v>
      </c>
      <c r="C95" s="14" t="s">
        <v>160</v>
      </c>
      <c r="D95" s="16" t="s">
        <v>387</v>
      </c>
      <c r="E95" s="17"/>
      <c r="F95" s="60">
        <v>1</v>
      </c>
      <c r="G95" s="24"/>
      <c r="H95" s="24"/>
      <c r="I95" s="35">
        <f t="shared" si="2"/>
        <v>0</v>
      </c>
    </row>
    <row r="96" ht="15" customHeight="1" spans="1:9">
      <c r="A96" s="14" t="s">
        <v>388</v>
      </c>
      <c r="B96" s="16" t="s">
        <v>280</v>
      </c>
      <c r="C96" s="14" t="s">
        <v>28</v>
      </c>
      <c r="D96" s="16" t="s">
        <v>28</v>
      </c>
      <c r="E96" s="17"/>
      <c r="F96" s="18" t="s">
        <v>28</v>
      </c>
      <c r="G96" s="19"/>
      <c r="H96" s="24"/>
      <c r="I96" s="35"/>
    </row>
    <row r="97" ht="92" customHeight="1" spans="1:9">
      <c r="A97" s="14" t="s">
        <v>389</v>
      </c>
      <c r="B97" s="16" t="s">
        <v>390</v>
      </c>
      <c r="C97" s="14" t="s">
        <v>160</v>
      </c>
      <c r="D97" s="15" t="s">
        <v>391</v>
      </c>
      <c r="E97" s="17"/>
      <c r="F97" s="60">
        <v>5</v>
      </c>
      <c r="G97" s="24"/>
      <c r="H97" s="24"/>
      <c r="I97" s="35">
        <f t="shared" si="2"/>
        <v>0</v>
      </c>
    </row>
    <row r="98" ht="105" customHeight="1" spans="1:9">
      <c r="A98" s="14" t="s">
        <v>392</v>
      </c>
      <c r="B98" s="16" t="s">
        <v>393</v>
      </c>
      <c r="C98" s="14" t="s">
        <v>160</v>
      </c>
      <c r="D98" s="16" t="s">
        <v>394</v>
      </c>
      <c r="E98" s="17"/>
      <c r="F98" s="60">
        <v>4</v>
      </c>
      <c r="G98" s="24"/>
      <c r="H98" s="24"/>
      <c r="I98" s="35">
        <f t="shared" si="2"/>
        <v>0</v>
      </c>
    </row>
    <row r="99" ht="102" customHeight="1" spans="1:9">
      <c r="A99" s="14" t="s">
        <v>395</v>
      </c>
      <c r="B99" s="16" t="s">
        <v>396</v>
      </c>
      <c r="C99" s="14" t="s">
        <v>160</v>
      </c>
      <c r="D99" s="16" t="s">
        <v>289</v>
      </c>
      <c r="E99" s="17"/>
      <c r="F99" s="60">
        <v>1</v>
      </c>
      <c r="G99" s="24"/>
      <c r="H99" s="24"/>
      <c r="I99" s="35">
        <f t="shared" si="2"/>
        <v>0</v>
      </c>
    </row>
    <row r="100" ht="15" customHeight="1" spans="1:9">
      <c r="A100" s="14" t="s">
        <v>397</v>
      </c>
      <c r="B100" s="16" t="s">
        <v>398</v>
      </c>
      <c r="C100" s="14" t="s">
        <v>28</v>
      </c>
      <c r="D100" s="16" t="s">
        <v>28</v>
      </c>
      <c r="E100" s="17"/>
      <c r="F100" s="18" t="s">
        <v>28</v>
      </c>
      <c r="G100" s="19"/>
      <c r="H100" s="24"/>
      <c r="I100" s="35"/>
    </row>
    <row r="101" ht="15" customHeight="1" spans="1:9">
      <c r="A101" s="14" t="s">
        <v>399</v>
      </c>
      <c r="B101" s="16" t="s">
        <v>400</v>
      </c>
      <c r="C101" s="14" t="s">
        <v>160</v>
      </c>
      <c r="D101" s="16" t="s">
        <v>28</v>
      </c>
      <c r="E101" s="17"/>
      <c r="F101" s="60">
        <v>1</v>
      </c>
      <c r="G101" s="24"/>
      <c r="H101" s="24"/>
      <c r="I101" s="35">
        <f t="shared" si="2"/>
        <v>0</v>
      </c>
    </row>
    <row r="102" ht="89" customHeight="1" spans="1:9">
      <c r="A102" s="14" t="s">
        <v>401</v>
      </c>
      <c r="B102" s="16" t="s">
        <v>402</v>
      </c>
      <c r="C102" s="14" t="s">
        <v>203</v>
      </c>
      <c r="D102" s="16" t="s">
        <v>403</v>
      </c>
      <c r="E102" s="17"/>
      <c r="F102" s="60">
        <v>1</v>
      </c>
      <c r="G102" s="24"/>
      <c r="H102" s="24"/>
      <c r="I102" s="35">
        <f t="shared" si="2"/>
        <v>0</v>
      </c>
    </row>
    <row r="103" ht="132" customHeight="1" spans="1:9">
      <c r="A103" s="14" t="s">
        <v>404</v>
      </c>
      <c r="B103" s="16" t="s">
        <v>405</v>
      </c>
      <c r="C103" s="14" t="s">
        <v>203</v>
      </c>
      <c r="D103" s="15" t="s">
        <v>406</v>
      </c>
      <c r="E103" s="17"/>
      <c r="F103" s="60">
        <v>2</v>
      </c>
      <c r="G103" s="24"/>
      <c r="H103" s="24"/>
      <c r="I103" s="35">
        <f t="shared" ref="I103:I134" si="3">IF(F103&lt;&gt;0,ROUND(F103*ROUND(G103,2),2),"")</f>
        <v>0</v>
      </c>
    </row>
    <row r="104" ht="15" customHeight="1" spans="1:9">
      <c r="A104" s="14" t="s">
        <v>407</v>
      </c>
      <c r="B104" s="16" t="s">
        <v>408</v>
      </c>
      <c r="C104" s="14" t="s">
        <v>228</v>
      </c>
      <c r="D104" s="16" t="s">
        <v>28</v>
      </c>
      <c r="E104" s="17"/>
      <c r="F104" s="60">
        <v>8</v>
      </c>
      <c r="G104" s="24"/>
      <c r="H104" s="24"/>
      <c r="I104" s="35">
        <f t="shared" si="3"/>
        <v>0</v>
      </c>
    </row>
    <row r="105" ht="15" customHeight="1" spans="1:9">
      <c r="A105" s="14" t="s">
        <v>409</v>
      </c>
      <c r="B105" s="16" t="s">
        <v>410</v>
      </c>
      <c r="C105" s="14" t="s">
        <v>28</v>
      </c>
      <c r="D105" s="16" t="s">
        <v>28</v>
      </c>
      <c r="E105" s="17"/>
      <c r="F105" s="18" t="s">
        <v>28</v>
      </c>
      <c r="G105" s="19"/>
      <c r="H105" s="24"/>
      <c r="I105" s="35"/>
    </row>
    <row r="106" ht="15" customHeight="1" spans="1:9">
      <c r="A106" s="14" t="s">
        <v>411</v>
      </c>
      <c r="B106" s="16" t="s">
        <v>412</v>
      </c>
      <c r="C106" s="14" t="s">
        <v>28</v>
      </c>
      <c r="D106" s="16" t="s">
        <v>28</v>
      </c>
      <c r="E106" s="17"/>
      <c r="F106" s="18" t="s">
        <v>28</v>
      </c>
      <c r="G106" s="19"/>
      <c r="H106" s="24"/>
      <c r="I106" s="35"/>
    </row>
    <row r="107" ht="15" customHeight="1" spans="1:9">
      <c r="A107" s="14" t="s">
        <v>413</v>
      </c>
      <c r="B107" s="16" t="s">
        <v>414</v>
      </c>
      <c r="C107" s="14" t="s">
        <v>203</v>
      </c>
      <c r="D107" s="16" t="s">
        <v>28</v>
      </c>
      <c r="E107" s="17"/>
      <c r="F107" s="60">
        <v>1</v>
      </c>
      <c r="G107" s="24"/>
      <c r="H107" s="24"/>
      <c r="I107" s="35">
        <f t="shared" si="3"/>
        <v>0</v>
      </c>
    </row>
    <row r="108" ht="15" customHeight="1" spans="1:9">
      <c r="A108" s="14" t="s">
        <v>415</v>
      </c>
      <c r="B108" s="16" t="s">
        <v>416</v>
      </c>
      <c r="C108" s="14" t="s">
        <v>203</v>
      </c>
      <c r="D108" s="16" t="s">
        <v>28</v>
      </c>
      <c r="E108" s="17"/>
      <c r="F108" s="60">
        <v>1</v>
      </c>
      <c r="G108" s="24"/>
      <c r="H108" s="24"/>
      <c r="I108" s="35">
        <f t="shared" si="3"/>
        <v>0</v>
      </c>
    </row>
    <row r="109" ht="15" customHeight="1" spans="1:9">
      <c r="A109" s="14" t="s">
        <v>417</v>
      </c>
      <c r="B109" s="16" t="s">
        <v>418</v>
      </c>
      <c r="C109" s="14" t="s">
        <v>203</v>
      </c>
      <c r="D109" s="16" t="s">
        <v>28</v>
      </c>
      <c r="E109" s="17"/>
      <c r="F109" s="60">
        <v>1</v>
      </c>
      <c r="G109" s="24"/>
      <c r="H109" s="24"/>
      <c r="I109" s="35">
        <f t="shared" si="3"/>
        <v>0</v>
      </c>
    </row>
    <row r="110" ht="15" customHeight="1" spans="1:9">
      <c r="A110" s="14" t="s">
        <v>419</v>
      </c>
      <c r="B110" s="16" t="s">
        <v>420</v>
      </c>
      <c r="C110" s="14" t="s">
        <v>28</v>
      </c>
      <c r="D110" s="16" t="s">
        <v>28</v>
      </c>
      <c r="E110" s="17"/>
      <c r="F110" s="18" t="s">
        <v>28</v>
      </c>
      <c r="G110" s="19"/>
      <c r="H110" s="24"/>
      <c r="I110" s="35"/>
    </row>
    <row r="111" s="55" customFormat="1" ht="15" customHeight="1" spans="1:9">
      <c r="A111" s="49" t="s">
        <v>421</v>
      </c>
      <c r="B111" s="50" t="s">
        <v>422</v>
      </c>
      <c r="C111" s="49" t="s">
        <v>79</v>
      </c>
      <c r="D111" s="50" t="s">
        <v>28</v>
      </c>
      <c r="E111" s="51"/>
      <c r="F111" s="52">
        <v>6</v>
      </c>
      <c r="G111" s="53">
        <v>3491.37</v>
      </c>
      <c r="H111" s="53"/>
      <c r="I111" s="35">
        <f t="shared" si="3"/>
        <v>20948.22</v>
      </c>
    </row>
    <row r="112" s="55" customFormat="1" ht="15" customHeight="1" spans="1:9">
      <c r="A112" s="49" t="s">
        <v>423</v>
      </c>
      <c r="B112" s="50" t="s">
        <v>424</v>
      </c>
      <c r="C112" s="49" t="s">
        <v>79</v>
      </c>
      <c r="D112" s="50" t="s">
        <v>28</v>
      </c>
      <c r="E112" s="51"/>
      <c r="F112" s="52">
        <v>10</v>
      </c>
      <c r="G112" s="53">
        <v>21557.33</v>
      </c>
      <c r="H112" s="53"/>
      <c r="I112" s="35">
        <f t="shared" si="3"/>
        <v>215573.3</v>
      </c>
    </row>
    <row r="113" ht="15" customHeight="1" spans="1:9">
      <c r="A113" s="14" t="s">
        <v>425</v>
      </c>
      <c r="B113" s="16" t="s">
        <v>426</v>
      </c>
      <c r="C113" s="14" t="s">
        <v>203</v>
      </c>
      <c r="D113" s="16" t="s">
        <v>28</v>
      </c>
      <c r="E113" s="17"/>
      <c r="F113" s="60">
        <v>1</v>
      </c>
      <c r="G113" s="24"/>
      <c r="H113" s="24"/>
      <c r="I113" s="35">
        <f t="shared" si="3"/>
        <v>0</v>
      </c>
    </row>
    <row r="114" ht="15" customHeight="1" spans="1:9">
      <c r="A114" s="14" t="s">
        <v>427</v>
      </c>
      <c r="B114" s="16" t="s">
        <v>428</v>
      </c>
      <c r="C114" s="14" t="s">
        <v>203</v>
      </c>
      <c r="D114" s="16" t="s">
        <v>28</v>
      </c>
      <c r="E114" s="17"/>
      <c r="F114" s="60">
        <v>1</v>
      </c>
      <c r="G114" s="24"/>
      <c r="H114" s="24"/>
      <c r="I114" s="35">
        <f t="shared" si="3"/>
        <v>0</v>
      </c>
    </row>
    <row r="115" ht="15" customHeight="1" spans="1:9">
      <c r="A115" s="14" t="s">
        <v>429</v>
      </c>
      <c r="B115" s="16" t="s">
        <v>430</v>
      </c>
      <c r="C115" s="14" t="s">
        <v>203</v>
      </c>
      <c r="D115" s="16" t="s">
        <v>28</v>
      </c>
      <c r="E115" s="17"/>
      <c r="F115" s="60">
        <v>1</v>
      </c>
      <c r="G115" s="24"/>
      <c r="H115" s="24"/>
      <c r="I115" s="35">
        <f t="shared" si="3"/>
        <v>0</v>
      </c>
    </row>
    <row r="116" ht="15" customHeight="1" spans="1:9">
      <c r="A116" s="14" t="s">
        <v>431</v>
      </c>
      <c r="B116" s="16" t="s">
        <v>432</v>
      </c>
      <c r="C116" s="14" t="s">
        <v>28</v>
      </c>
      <c r="D116" s="16" t="s">
        <v>28</v>
      </c>
      <c r="E116" s="17"/>
      <c r="F116" s="18" t="s">
        <v>28</v>
      </c>
      <c r="G116" s="19"/>
      <c r="H116" s="24"/>
      <c r="I116" s="35"/>
    </row>
    <row r="117" ht="15" customHeight="1" spans="1:9">
      <c r="A117" s="14" t="s">
        <v>433</v>
      </c>
      <c r="B117" s="16" t="s">
        <v>434</v>
      </c>
      <c r="C117" s="14" t="s">
        <v>28</v>
      </c>
      <c r="D117" s="16" t="s">
        <v>28</v>
      </c>
      <c r="E117" s="17"/>
      <c r="F117" s="18" t="s">
        <v>28</v>
      </c>
      <c r="G117" s="19"/>
      <c r="H117" s="24"/>
      <c r="I117" s="35"/>
    </row>
    <row r="118" ht="15" customHeight="1" spans="1:9">
      <c r="A118" s="14" t="s">
        <v>435</v>
      </c>
      <c r="B118" s="16" t="s">
        <v>436</v>
      </c>
      <c r="C118" s="14" t="s">
        <v>437</v>
      </c>
      <c r="D118" s="16" t="s">
        <v>28</v>
      </c>
      <c r="E118" s="17"/>
      <c r="F118" s="60">
        <v>90</v>
      </c>
      <c r="G118" s="24"/>
      <c r="H118" s="24"/>
      <c r="I118" s="35">
        <f t="shared" si="3"/>
        <v>0</v>
      </c>
    </row>
    <row r="119" ht="15" customHeight="1" spans="1:9">
      <c r="A119" s="14" t="s">
        <v>438</v>
      </c>
      <c r="B119" s="16" t="s">
        <v>439</v>
      </c>
      <c r="C119" s="14" t="s">
        <v>437</v>
      </c>
      <c r="D119" s="16" t="s">
        <v>28</v>
      </c>
      <c r="E119" s="17"/>
      <c r="F119" s="60">
        <v>240</v>
      </c>
      <c r="G119" s="24"/>
      <c r="H119" s="24"/>
      <c r="I119" s="35">
        <f t="shared" si="3"/>
        <v>0</v>
      </c>
    </row>
    <row r="120" ht="15" customHeight="1" spans="1:9">
      <c r="A120" s="14" t="s">
        <v>440</v>
      </c>
      <c r="B120" s="16" t="s">
        <v>441</v>
      </c>
      <c r="C120" s="14" t="s">
        <v>437</v>
      </c>
      <c r="D120" s="16" t="s">
        <v>28</v>
      </c>
      <c r="E120" s="17"/>
      <c r="F120" s="60">
        <v>1300</v>
      </c>
      <c r="G120" s="24"/>
      <c r="H120" s="24"/>
      <c r="I120" s="35">
        <f t="shared" si="3"/>
        <v>0</v>
      </c>
    </row>
    <row r="121" ht="15" customHeight="1" spans="1:9">
      <c r="A121" s="14" t="s">
        <v>442</v>
      </c>
      <c r="B121" s="16" t="s">
        <v>443</v>
      </c>
      <c r="C121" s="14" t="s">
        <v>437</v>
      </c>
      <c r="D121" s="16" t="s">
        <v>28</v>
      </c>
      <c r="E121" s="17"/>
      <c r="F121" s="60">
        <v>2000</v>
      </c>
      <c r="G121" s="24"/>
      <c r="H121" s="24"/>
      <c r="I121" s="35">
        <f t="shared" si="3"/>
        <v>0</v>
      </c>
    </row>
    <row r="122" ht="15" customHeight="1" spans="1:9">
      <c r="A122" s="14" t="s">
        <v>444</v>
      </c>
      <c r="B122" s="16" t="s">
        <v>445</v>
      </c>
      <c r="C122" s="14" t="s">
        <v>28</v>
      </c>
      <c r="D122" s="16" t="s">
        <v>28</v>
      </c>
      <c r="E122" s="17"/>
      <c r="F122" s="18" t="s">
        <v>28</v>
      </c>
      <c r="G122" s="24"/>
      <c r="H122" s="24"/>
      <c r="I122" s="35"/>
    </row>
    <row r="123" ht="15" customHeight="1" spans="1:9">
      <c r="A123" s="14" t="s">
        <v>446</v>
      </c>
      <c r="B123" s="16" t="s">
        <v>447</v>
      </c>
      <c r="C123" s="14" t="s">
        <v>437</v>
      </c>
      <c r="D123" s="16" t="s">
        <v>28</v>
      </c>
      <c r="E123" s="17"/>
      <c r="F123" s="60">
        <v>2500</v>
      </c>
      <c r="G123" s="24"/>
      <c r="H123" s="24"/>
      <c r="I123" s="35">
        <f t="shared" si="3"/>
        <v>0</v>
      </c>
    </row>
    <row r="124" ht="15" customHeight="1" spans="1:9">
      <c r="A124" s="14" t="s">
        <v>448</v>
      </c>
      <c r="B124" s="16" t="s">
        <v>449</v>
      </c>
      <c r="C124" s="14" t="s">
        <v>28</v>
      </c>
      <c r="D124" s="16" t="s">
        <v>28</v>
      </c>
      <c r="E124" s="17"/>
      <c r="F124" s="18" t="s">
        <v>28</v>
      </c>
      <c r="G124" s="19"/>
      <c r="H124" s="24"/>
      <c r="I124" s="35"/>
    </row>
    <row r="125" ht="15" customHeight="1" spans="1:9">
      <c r="A125" s="14" t="s">
        <v>450</v>
      </c>
      <c r="B125" s="16" t="s">
        <v>451</v>
      </c>
      <c r="C125" s="14" t="s">
        <v>437</v>
      </c>
      <c r="D125" s="16" t="s">
        <v>28</v>
      </c>
      <c r="E125" s="17"/>
      <c r="F125" s="60">
        <v>2500</v>
      </c>
      <c r="G125" s="24"/>
      <c r="H125" s="24"/>
      <c r="I125" s="35">
        <f t="shared" si="3"/>
        <v>0</v>
      </c>
    </row>
    <row r="126" ht="15" customHeight="1" spans="1:9">
      <c r="A126" s="14" t="s">
        <v>452</v>
      </c>
      <c r="B126" s="16" t="s">
        <v>453</v>
      </c>
      <c r="C126" s="14" t="s">
        <v>437</v>
      </c>
      <c r="D126" s="16" t="s">
        <v>28</v>
      </c>
      <c r="E126" s="17"/>
      <c r="F126" s="60">
        <v>800</v>
      </c>
      <c r="G126" s="24"/>
      <c r="H126" s="24"/>
      <c r="I126" s="35">
        <f t="shared" si="3"/>
        <v>0</v>
      </c>
    </row>
    <row r="127" ht="15" customHeight="1" spans="1:9">
      <c r="A127" s="14" t="s">
        <v>454</v>
      </c>
      <c r="B127" s="16" t="s">
        <v>455</v>
      </c>
      <c r="C127" s="14" t="s">
        <v>437</v>
      </c>
      <c r="D127" s="16" t="s">
        <v>28</v>
      </c>
      <c r="E127" s="17"/>
      <c r="F127" s="60">
        <v>800</v>
      </c>
      <c r="G127" s="24"/>
      <c r="H127" s="24"/>
      <c r="I127" s="35">
        <f t="shared" si="3"/>
        <v>0</v>
      </c>
    </row>
    <row r="128" ht="15" customHeight="1" spans="1:9">
      <c r="A128" s="14" t="s">
        <v>456</v>
      </c>
      <c r="B128" s="16" t="s">
        <v>457</v>
      </c>
      <c r="C128" s="14" t="s">
        <v>437</v>
      </c>
      <c r="D128" s="16" t="s">
        <v>28</v>
      </c>
      <c r="E128" s="17"/>
      <c r="F128" s="60">
        <v>500</v>
      </c>
      <c r="G128" s="24"/>
      <c r="H128" s="24"/>
      <c r="I128" s="35">
        <f t="shared" si="3"/>
        <v>0</v>
      </c>
    </row>
    <row r="129" ht="15" customHeight="1" spans="1:9">
      <c r="A129" s="14" t="s">
        <v>458</v>
      </c>
      <c r="B129" s="16" t="s">
        <v>459</v>
      </c>
      <c r="C129" s="14" t="s">
        <v>28</v>
      </c>
      <c r="D129" s="16" t="s">
        <v>28</v>
      </c>
      <c r="E129" s="17"/>
      <c r="F129" s="18" t="s">
        <v>28</v>
      </c>
      <c r="G129" s="19"/>
      <c r="H129" s="24"/>
      <c r="I129" s="35"/>
    </row>
    <row r="130" ht="15" customHeight="1" spans="1:9">
      <c r="A130" s="14" t="s">
        <v>460</v>
      </c>
      <c r="B130" s="16" t="s">
        <v>461</v>
      </c>
      <c r="C130" s="14" t="s">
        <v>437</v>
      </c>
      <c r="D130" s="16" t="s">
        <v>28</v>
      </c>
      <c r="E130" s="17"/>
      <c r="F130" s="60">
        <v>1950</v>
      </c>
      <c r="G130" s="24"/>
      <c r="H130" s="24"/>
      <c r="I130" s="35">
        <f t="shared" si="3"/>
        <v>0</v>
      </c>
    </row>
    <row r="131" ht="15" customHeight="1" spans="1:9">
      <c r="A131" s="14" t="s">
        <v>462</v>
      </c>
      <c r="B131" s="16" t="s">
        <v>463</v>
      </c>
      <c r="C131" s="14" t="s">
        <v>28</v>
      </c>
      <c r="D131" s="16" t="s">
        <v>28</v>
      </c>
      <c r="E131" s="17"/>
      <c r="F131" s="18" t="s">
        <v>28</v>
      </c>
      <c r="G131" s="19"/>
      <c r="H131" s="24"/>
      <c r="I131" s="35"/>
    </row>
    <row r="132" ht="15" customHeight="1" spans="1:9">
      <c r="A132" s="14" t="s">
        <v>464</v>
      </c>
      <c r="B132" s="16" t="s">
        <v>465</v>
      </c>
      <c r="C132" s="14" t="s">
        <v>437</v>
      </c>
      <c r="D132" s="16" t="s">
        <v>28</v>
      </c>
      <c r="E132" s="17"/>
      <c r="F132" s="60">
        <v>1000</v>
      </c>
      <c r="G132" s="24"/>
      <c r="H132" s="24"/>
      <c r="I132" s="35">
        <f t="shared" si="3"/>
        <v>0</v>
      </c>
    </row>
    <row r="133" ht="15" customHeight="1" spans="1:9">
      <c r="A133" s="14" t="s">
        <v>466</v>
      </c>
      <c r="B133" s="16" t="s">
        <v>467</v>
      </c>
      <c r="C133" s="14" t="s">
        <v>228</v>
      </c>
      <c r="D133" s="16" t="s">
        <v>28</v>
      </c>
      <c r="E133" s="17"/>
      <c r="F133" s="60">
        <v>2</v>
      </c>
      <c r="G133" s="24"/>
      <c r="H133" s="24"/>
      <c r="I133" s="35">
        <f t="shared" si="3"/>
        <v>0</v>
      </c>
    </row>
    <row r="134" ht="15" customHeight="1" spans="1:9">
      <c r="A134" s="14" t="s">
        <v>468</v>
      </c>
      <c r="B134" s="16" t="s">
        <v>469</v>
      </c>
      <c r="C134" s="14" t="s">
        <v>28</v>
      </c>
      <c r="D134" s="16" t="s">
        <v>28</v>
      </c>
      <c r="E134" s="17"/>
      <c r="F134" s="18" t="s">
        <v>28</v>
      </c>
      <c r="G134" s="19" t="s">
        <v>28</v>
      </c>
      <c r="H134" s="24"/>
      <c r="I134" s="35"/>
    </row>
    <row r="135" ht="39" customHeight="1" spans="1:9">
      <c r="A135" s="14" t="s">
        <v>470</v>
      </c>
      <c r="B135" s="16" t="s">
        <v>471</v>
      </c>
      <c r="C135" s="14" t="s">
        <v>437</v>
      </c>
      <c r="D135" s="16" t="s">
        <v>472</v>
      </c>
      <c r="E135" s="17"/>
      <c r="F135" s="60">
        <v>250</v>
      </c>
      <c r="G135" s="24"/>
      <c r="H135" s="24"/>
      <c r="I135" s="35">
        <f t="shared" ref="I135:I181" si="4">IF(F135&lt;&gt;0,ROUND(F135*ROUND(G135,2),2),"")</f>
        <v>0</v>
      </c>
    </row>
    <row r="136" ht="15" customHeight="1" spans="1:9">
      <c r="A136" s="14" t="s">
        <v>473</v>
      </c>
      <c r="B136" s="16" t="s">
        <v>474</v>
      </c>
      <c r="C136" s="14" t="s">
        <v>28</v>
      </c>
      <c r="D136" s="16" t="s">
        <v>28</v>
      </c>
      <c r="E136" s="17"/>
      <c r="F136" s="18" t="s">
        <v>28</v>
      </c>
      <c r="G136" s="19"/>
      <c r="H136" s="24"/>
      <c r="I136" s="35"/>
    </row>
    <row r="137" ht="15" customHeight="1" spans="1:9">
      <c r="A137" s="14" t="s">
        <v>475</v>
      </c>
      <c r="B137" s="16" t="s">
        <v>476</v>
      </c>
      <c r="C137" s="14" t="s">
        <v>437</v>
      </c>
      <c r="D137" s="16" t="s">
        <v>28</v>
      </c>
      <c r="E137" s="17"/>
      <c r="F137" s="60">
        <v>440</v>
      </c>
      <c r="G137" s="24"/>
      <c r="H137" s="24"/>
      <c r="I137" s="35">
        <f t="shared" si="4"/>
        <v>0</v>
      </c>
    </row>
    <row r="138" ht="15" customHeight="1" spans="1:9">
      <c r="A138" s="14" t="s">
        <v>477</v>
      </c>
      <c r="B138" s="16" t="s">
        <v>478</v>
      </c>
      <c r="C138" s="14" t="s">
        <v>203</v>
      </c>
      <c r="D138" s="16" t="s">
        <v>28</v>
      </c>
      <c r="E138" s="17"/>
      <c r="F138" s="60">
        <v>220</v>
      </c>
      <c r="G138" s="24"/>
      <c r="H138" s="24"/>
      <c r="I138" s="35">
        <f t="shared" si="4"/>
        <v>0</v>
      </c>
    </row>
    <row r="139" ht="30" customHeight="1" spans="1:9">
      <c r="A139" s="14" t="s">
        <v>479</v>
      </c>
      <c r="B139" s="16" t="s">
        <v>480</v>
      </c>
      <c r="C139" s="14" t="s">
        <v>437</v>
      </c>
      <c r="D139" s="16" t="s">
        <v>481</v>
      </c>
      <c r="E139" s="17"/>
      <c r="F139" s="60">
        <v>4</v>
      </c>
      <c r="G139" s="24"/>
      <c r="H139" s="24"/>
      <c r="I139" s="35">
        <f t="shared" si="4"/>
        <v>0</v>
      </c>
    </row>
    <row r="140" ht="15" customHeight="1" spans="1:9">
      <c r="A140" s="14" t="s">
        <v>482</v>
      </c>
      <c r="B140" s="16" t="s">
        <v>483</v>
      </c>
      <c r="C140" s="14" t="s">
        <v>28</v>
      </c>
      <c r="D140" s="16" t="s">
        <v>28</v>
      </c>
      <c r="E140" s="17"/>
      <c r="F140" s="60">
        <v>1</v>
      </c>
      <c r="G140" s="24"/>
      <c r="H140" s="24"/>
      <c r="I140" s="35">
        <f t="shared" si="4"/>
        <v>0</v>
      </c>
    </row>
    <row r="141" ht="15" customHeight="1" spans="1:9">
      <c r="A141" s="14" t="s">
        <v>484</v>
      </c>
      <c r="B141" s="16" t="s">
        <v>485</v>
      </c>
      <c r="C141" s="14" t="s">
        <v>28</v>
      </c>
      <c r="D141" s="16" t="s">
        <v>28</v>
      </c>
      <c r="E141" s="17"/>
      <c r="F141" s="18" t="s">
        <v>28</v>
      </c>
      <c r="G141" s="19"/>
      <c r="H141" s="24"/>
      <c r="I141" s="35"/>
    </row>
    <row r="142" ht="15" customHeight="1" spans="1:9">
      <c r="A142" s="14" t="s">
        <v>486</v>
      </c>
      <c r="B142" s="16" t="s">
        <v>487</v>
      </c>
      <c r="C142" s="14" t="s">
        <v>28</v>
      </c>
      <c r="D142" s="16" t="s">
        <v>28</v>
      </c>
      <c r="E142" s="17"/>
      <c r="F142" s="18" t="s">
        <v>28</v>
      </c>
      <c r="G142" s="19"/>
      <c r="H142" s="24"/>
      <c r="I142" s="35"/>
    </row>
    <row r="143" ht="15" customHeight="1" spans="1:9">
      <c r="A143" s="14" t="s">
        <v>488</v>
      </c>
      <c r="B143" s="16" t="s">
        <v>489</v>
      </c>
      <c r="C143" s="14" t="s">
        <v>228</v>
      </c>
      <c r="D143" s="16" t="s">
        <v>28</v>
      </c>
      <c r="E143" s="17"/>
      <c r="F143" s="60">
        <v>6</v>
      </c>
      <c r="G143" s="24"/>
      <c r="H143" s="24"/>
      <c r="I143" s="35">
        <f t="shared" si="4"/>
        <v>0</v>
      </c>
    </row>
    <row r="144" ht="15" customHeight="1" spans="1:9">
      <c r="A144" s="14" t="s">
        <v>490</v>
      </c>
      <c r="B144" s="16" t="s">
        <v>491</v>
      </c>
      <c r="C144" s="14" t="s">
        <v>28</v>
      </c>
      <c r="D144" s="16" t="s">
        <v>28</v>
      </c>
      <c r="E144" s="17"/>
      <c r="F144" s="18" t="s">
        <v>28</v>
      </c>
      <c r="G144" s="19"/>
      <c r="H144" s="24"/>
      <c r="I144" s="35"/>
    </row>
    <row r="145" ht="15" customHeight="1" spans="1:9">
      <c r="A145" s="14" t="s">
        <v>492</v>
      </c>
      <c r="B145" s="16" t="s">
        <v>493</v>
      </c>
      <c r="C145" s="14" t="s">
        <v>28</v>
      </c>
      <c r="D145" s="16" t="s">
        <v>28</v>
      </c>
      <c r="E145" s="17"/>
      <c r="F145" s="18" t="s">
        <v>28</v>
      </c>
      <c r="G145" s="19"/>
      <c r="H145" s="24"/>
      <c r="I145" s="35"/>
    </row>
    <row r="146" ht="30" customHeight="1" spans="1:9">
      <c r="A146" s="14" t="s">
        <v>494</v>
      </c>
      <c r="B146" s="16" t="s">
        <v>495</v>
      </c>
      <c r="C146" s="14" t="s">
        <v>228</v>
      </c>
      <c r="D146" s="16" t="s">
        <v>496</v>
      </c>
      <c r="E146" s="17"/>
      <c r="F146" s="60">
        <v>3</v>
      </c>
      <c r="G146" s="24"/>
      <c r="H146" s="24"/>
      <c r="I146" s="35">
        <f t="shared" si="4"/>
        <v>0</v>
      </c>
    </row>
    <row r="147" ht="30" customHeight="1" spans="1:9">
      <c r="A147" s="14" t="s">
        <v>497</v>
      </c>
      <c r="B147" s="16" t="s">
        <v>498</v>
      </c>
      <c r="C147" s="14" t="s">
        <v>228</v>
      </c>
      <c r="D147" s="16" t="s">
        <v>496</v>
      </c>
      <c r="E147" s="17"/>
      <c r="F147" s="60">
        <v>2</v>
      </c>
      <c r="G147" s="24"/>
      <c r="H147" s="24"/>
      <c r="I147" s="35">
        <f t="shared" si="4"/>
        <v>0</v>
      </c>
    </row>
    <row r="148" ht="15" customHeight="1" spans="1:9">
      <c r="A148" s="14" t="s">
        <v>499</v>
      </c>
      <c r="B148" s="16" t="s">
        <v>500</v>
      </c>
      <c r="C148" s="14" t="s">
        <v>228</v>
      </c>
      <c r="D148" s="16" t="s">
        <v>501</v>
      </c>
      <c r="E148" s="17"/>
      <c r="F148" s="60">
        <v>3</v>
      </c>
      <c r="G148" s="24"/>
      <c r="H148" s="24"/>
      <c r="I148" s="35">
        <f t="shared" si="4"/>
        <v>0</v>
      </c>
    </row>
    <row r="149" ht="15" customHeight="1" spans="1:9">
      <c r="A149" s="14" t="s">
        <v>502</v>
      </c>
      <c r="B149" s="16" t="s">
        <v>503</v>
      </c>
      <c r="C149" s="14" t="s">
        <v>228</v>
      </c>
      <c r="D149" s="16" t="s">
        <v>501</v>
      </c>
      <c r="E149" s="17"/>
      <c r="F149" s="60">
        <v>6</v>
      </c>
      <c r="G149" s="24"/>
      <c r="H149" s="24"/>
      <c r="I149" s="35">
        <f t="shared" si="4"/>
        <v>0</v>
      </c>
    </row>
    <row r="150" ht="15" customHeight="1" spans="1:9">
      <c r="A150" s="14" t="s">
        <v>504</v>
      </c>
      <c r="B150" s="16" t="s">
        <v>505</v>
      </c>
      <c r="C150" s="14" t="s">
        <v>228</v>
      </c>
      <c r="D150" s="16" t="s">
        <v>501</v>
      </c>
      <c r="E150" s="17"/>
      <c r="F150" s="60">
        <v>1</v>
      </c>
      <c r="G150" s="24"/>
      <c r="H150" s="24"/>
      <c r="I150" s="35">
        <f t="shared" si="4"/>
        <v>0</v>
      </c>
    </row>
    <row r="151" ht="15" customHeight="1" spans="1:9">
      <c r="A151" s="14" t="s">
        <v>506</v>
      </c>
      <c r="B151" s="16" t="s">
        <v>507</v>
      </c>
      <c r="C151" s="14" t="s">
        <v>228</v>
      </c>
      <c r="D151" s="16" t="s">
        <v>501</v>
      </c>
      <c r="E151" s="17"/>
      <c r="F151" s="60">
        <v>2</v>
      </c>
      <c r="G151" s="24"/>
      <c r="H151" s="24"/>
      <c r="I151" s="35">
        <f t="shared" si="4"/>
        <v>0</v>
      </c>
    </row>
    <row r="152" ht="15" customHeight="1" spans="1:9">
      <c r="A152" s="14" t="s">
        <v>508</v>
      </c>
      <c r="B152" s="16" t="s">
        <v>509</v>
      </c>
      <c r="C152" s="14" t="s">
        <v>28</v>
      </c>
      <c r="D152" s="16" t="s">
        <v>28</v>
      </c>
      <c r="E152" s="17"/>
      <c r="F152" s="18" t="s">
        <v>28</v>
      </c>
      <c r="G152" s="19"/>
      <c r="H152" s="24"/>
      <c r="I152" s="35"/>
    </row>
    <row r="153" ht="15" customHeight="1" spans="1:9">
      <c r="A153" s="14" t="s">
        <v>510</v>
      </c>
      <c r="B153" s="16" t="s">
        <v>511</v>
      </c>
      <c r="C153" s="14" t="s">
        <v>228</v>
      </c>
      <c r="D153" s="16" t="s">
        <v>28</v>
      </c>
      <c r="E153" s="17"/>
      <c r="F153" s="60">
        <v>2</v>
      </c>
      <c r="G153" s="24"/>
      <c r="H153" s="24"/>
      <c r="I153" s="35">
        <f t="shared" si="4"/>
        <v>0</v>
      </c>
    </row>
    <row r="154" ht="15" customHeight="1" spans="1:9">
      <c r="A154" s="14" t="s">
        <v>512</v>
      </c>
      <c r="B154" s="16" t="s">
        <v>513</v>
      </c>
      <c r="C154" s="14" t="s">
        <v>228</v>
      </c>
      <c r="D154" s="16" t="s">
        <v>28</v>
      </c>
      <c r="E154" s="17"/>
      <c r="F154" s="60">
        <v>3</v>
      </c>
      <c r="G154" s="24"/>
      <c r="H154" s="24"/>
      <c r="I154" s="35">
        <f t="shared" si="4"/>
        <v>0</v>
      </c>
    </row>
    <row r="155" ht="15" customHeight="1" spans="1:9">
      <c r="A155" s="14" t="s">
        <v>514</v>
      </c>
      <c r="B155" s="16" t="s">
        <v>515</v>
      </c>
      <c r="C155" s="14" t="s">
        <v>228</v>
      </c>
      <c r="D155" s="16" t="s">
        <v>28</v>
      </c>
      <c r="E155" s="17"/>
      <c r="F155" s="60">
        <v>1</v>
      </c>
      <c r="G155" s="24"/>
      <c r="H155" s="24"/>
      <c r="I155" s="35">
        <f t="shared" si="4"/>
        <v>0</v>
      </c>
    </row>
    <row r="156" ht="15" customHeight="1" spans="1:9">
      <c r="A156" s="14" t="s">
        <v>516</v>
      </c>
      <c r="B156" s="16" t="s">
        <v>517</v>
      </c>
      <c r="C156" s="14" t="s">
        <v>28</v>
      </c>
      <c r="D156" s="16" t="s">
        <v>28</v>
      </c>
      <c r="E156" s="17"/>
      <c r="F156" s="18" t="s">
        <v>28</v>
      </c>
      <c r="G156" s="19"/>
      <c r="H156" s="24"/>
      <c r="I156" s="35"/>
    </row>
    <row r="157" ht="15" customHeight="1" spans="1:9">
      <c r="A157" s="14" t="s">
        <v>518</v>
      </c>
      <c r="B157" s="16" t="s">
        <v>519</v>
      </c>
      <c r="C157" s="14" t="s">
        <v>228</v>
      </c>
      <c r="D157" s="16" t="s">
        <v>28</v>
      </c>
      <c r="E157" s="17"/>
      <c r="F157" s="60">
        <v>2</v>
      </c>
      <c r="G157" s="24"/>
      <c r="H157" s="24"/>
      <c r="I157" s="35">
        <f t="shared" si="4"/>
        <v>0</v>
      </c>
    </row>
    <row r="158" ht="24" customHeight="1" spans="1:9">
      <c r="A158" s="14" t="s">
        <v>520</v>
      </c>
      <c r="B158" s="16" t="s">
        <v>521</v>
      </c>
      <c r="C158" s="14" t="s">
        <v>228</v>
      </c>
      <c r="D158" s="16" t="s">
        <v>28</v>
      </c>
      <c r="E158" s="17"/>
      <c r="F158" s="60">
        <v>4</v>
      </c>
      <c r="G158" s="24"/>
      <c r="H158" s="24"/>
      <c r="I158" s="35">
        <f t="shared" si="4"/>
        <v>0</v>
      </c>
    </row>
    <row r="159" ht="15" customHeight="1" spans="1:9">
      <c r="A159" s="14" t="s">
        <v>522</v>
      </c>
      <c r="B159" s="16" t="s">
        <v>523</v>
      </c>
      <c r="C159" s="14" t="s">
        <v>228</v>
      </c>
      <c r="D159" s="16" t="s">
        <v>28</v>
      </c>
      <c r="E159" s="17"/>
      <c r="F159" s="60">
        <v>8</v>
      </c>
      <c r="G159" s="24"/>
      <c r="H159" s="24"/>
      <c r="I159" s="35">
        <f t="shared" si="4"/>
        <v>0</v>
      </c>
    </row>
    <row r="160" ht="15" customHeight="1" spans="1:9">
      <c r="A160" s="14" t="s">
        <v>524</v>
      </c>
      <c r="B160" s="16" t="s">
        <v>525</v>
      </c>
      <c r="C160" s="14" t="s">
        <v>28</v>
      </c>
      <c r="D160" s="16" t="s">
        <v>28</v>
      </c>
      <c r="E160" s="17"/>
      <c r="F160" s="18" t="s">
        <v>28</v>
      </c>
      <c r="G160" s="19"/>
      <c r="H160" s="24"/>
      <c r="I160" s="35"/>
    </row>
    <row r="161" ht="15" customHeight="1" spans="1:9">
      <c r="A161" s="14" t="s">
        <v>526</v>
      </c>
      <c r="B161" s="16" t="s">
        <v>527</v>
      </c>
      <c r="C161" s="14" t="s">
        <v>437</v>
      </c>
      <c r="D161" s="16" t="s">
        <v>28</v>
      </c>
      <c r="E161" s="17"/>
      <c r="F161" s="60">
        <v>56</v>
      </c>
      <c r="G161" s="24"/>
      <c r="H161" s="24"/>
      <c r="I161" s="35">
        <f t="shared" si="4"/>
        <v>0</v>
      </c>
    </row>
    <row r="162" ht="15" customHeight="1" spans="1:9">
      <c r="A162" s="14" t="s">
        <v>528</v>
      </c>
      <c r="B162" s="16" t="s">
        <v>529</v>
      </c>
      <c r="C162" s="14" t="s">
        <v>437</v>
      </c>
      <c r="D162" s="16" t="s">
        <v>28</v>
      </c>
      <c r="E162" s="17"/>
      <c r="F162" s="60">
        <v>2500</v>
      </c>
      <c r="G162" s="24"/>
      <c r="H162" s="24"/>
      <c r="I162" s="35">
        <f t="shared" si="4"/>
        <v>0</v>
      </c>
    </row>
    <row r="163" ht="15" customHeight="1" spans="1:9">
      <c r="A163" s="14" t="s">
        <v>530</v>
      </c>
      <c r="B163" s="16" t="s">
        <v>531</v>
      </c>
      <c r="C163" s="14" t="s">
        <v>437</v>
      </c>
      <c r="D163" s="16" t="s">
        <v>28</v>
      </c>
      <c r="E163" s="17"/>
      <c r="F163" s="60">
        <v>150</v>
      </c>
      <c r="G163" s="24"/>
      <c r="H163" s="24"/>
      <c r="I163" s="35">
        <f t="shared" si="4"/>
        <v>0</v>
      </c>
    </row>
    <row r="164" ht="15" customHeight="1" spans="1:9">
      <c r="A164" s="14" t="s">
        <v>532</v>
      </c>
      <c r="B164" s="16" t="s">
        <v>533</v>
      </c>
      <c r="C164" s="14" t="s">
        <v>28</v>
      </c>
      <c r="D164" s="16" t="s">
        <v>28</v>
      </c>
      <c r="E164" s="17"/>
      <c r="F164" s="18" t="s">
        <v>28</v>
      </c>
      <c r="G164" s="19"/>
      <c r="H164" s="24"/>
      <c r="I164" s="35"/>
    </row>
    <row r="165" ht="15" customHeight="1" spans="1:9">
      <c r="A165" s="14" t="s">
        <v>534</v>
      </c>
      <c r="B165" s="16" t="s">
        <v>535</v>
      </c>
      <c r="C165" s="14" t="s">
        <v>28</v>
      </c>
      <c r="D165" s="16" t="s">
        <v>28</v>
      </c>
      <c r="E165" s="17"/>
      <c r="F165" s="18" t="s">
        <v>28</v>
      </c>
      <c r="G165" s="19"/>
      <c r="H165" s="24"/>
      <c r="I165" s="35"/>
    </row>
    <row r="166" ht="54" customHeight="1" spans="1:9">
      <c r="A166" s="14" t="s">
        <v>536</v>
      </c>
      <c r="B166" s="15" t="s">
        <v>537</v>
      </c>
      <c r="C166" s="14" t="s">
        <v>203</v>
      </c>
      <c r="D166" s="16" t="s">
        <v>538</v>
      </c>
      <c r="E166" s="17"/>
      <c r="F166" s="60">
        <v>2</v>
      </c>
      <c r="G166" s="24"/>
      <c r="H166" s="24"/>
      <c r="I166" s="35">
        <f t="shared" si="4"/>
        <v>0</v>
      </c>
    </row>
    <row r="167" ht="15" customHeight="1" spans="1:9">
      <c r="A167" s="14" t="s">
        <v>539</v>
      </c>
      <c r="B167" s="16" t="s">
        <v>540</v>
      </c>
      <c r="C167" s="14" t="s">
        <v>160</v>
      </c>
      <c r="D167" s="16" t="s">
        <v>28</v>
      </c>
      <c r="E167" s="17"/>
      <c r="F167" s="60">
        <v>2</v>
      </c>
      <c r="G167" s="24"/>
      <c r="H167" s="24"/>
      <c r="I167" s="35">
        <f t="shared" si="4"/>
        <v>0</v>
      </c>
    </row>
    <row r="168" ht="23" customHeight="1" spans="1:9">
      <c r="A168" s="14" t="s">
        <v>541</v>
      </c>
      <c r="B168" s="16" t="s">
        <v>542</v>
      </c>
      <c r="C168" s="14" t="s">
        <v>203</v>
      </c>
      <c r="D168" s="16" t="s">
        <v>28</v>
      </c>
      <c r="E168" s="17"/>
      <c r="F168" s="60">
        <v>2</v>
      </c>
      <c r="G168" s="24"/>
      <c r="H168" s="24"/>
      <c r="I168" s="35">
        <f t="shared" si="4"/>
        <v>0</v>
      </c>
    </row>
    <row r="169" ht="21" customHeight="1" spans="1:9">
      <c r="A169" s="14" t="s">
        <v>543</v>
      </c>
      <c r="B169" s="16" t="s">
        <v>544</v>
      </c>
      <c r="C169" s="14" t="s">
        <v>228</v>
      </c>
      <c r="D169" s="16" t="s">
        <v>545</v>
      </c>
      <c r="E169" s="17"/>
      <c r="F169" s="60">
        <v>2</v>
      </c>
      <c r="G169" s="24"/>
      <c r="H169" s="24"/>
      <c r="I169" s="35">
        <f t="shared" si="4"/>
        <v>0</v>
      </c>
    </row>
    <row r="170" ht="185" customHeight="1" spans="1:9">
      <c r="A170" s="14" t="s">
        <v>546</v>
      </c>
      <c r="B170" s="16" t="s">
        <v>547</v>
      </c>
      <c r="C170" s="14" t="s">
        <v>203</v>
      </c>
      <c r="D170" s="15" t="s">
        <v>548</v>
      </c>
      <c r="E170" s="17"/>
      <c r="F170" s="60">
        <v>2</v>
      </c>
      <c r="G170" s="24"/>
      <c r="H170" s="24"/>
      <c r="I170" s="35">
        <f t="shared" si="4"/>
        <v>0</v>
      </c>
    </row>
    <row r="171" ht="50" customHeight="1" spans="1:9">
      <c r="A171" s="14" t="s">
        <v>549</v>
      </c>
      <c r="B171" s="16" t="s">
        <v>550</v>
      </c>
      <c r="C171" s="14" t="s">
        <v>228</v>
      </c>
      <c r="D171" s="16" t="s">
        <v>551</v>
      </c>
      <c r="E171" s="17"/>
      <c r="F171" s="60">
        <v>2</v>
      </c>
      <c r="G171" s="24"/>
      <c r="H171" s="24"/>
      <c r="I171" s="35">
        <f t="shared" si="4"/>
        <v>0</v>
      </c>
    </row>
    <row r="172" ht="82" customHeight="1" spans="1:9">
      <c r="A172" s="14" t="s">
        <v>552</v>
      </c>
      <c r="B172" s="16" t="s">
        <v>553</v>
      </c>
      <c r="C172" s="14" t="s">
        <v>228</v>
      </c>
      <c r="D172" s="16" t="s">
        <v>554</v>
      </c>
      <c r="E172" s="17"/>
      <c r="F172" s="60">
        <v>2</v>
      </c>
      <c r="G172" s="24"/>
      <c r="H172" s="24"/>
      <c r="I172" s="35">
        <f t="shared" si="4"/>
        <v>0</v>
      </c>
    </row>
    <row r="173" ht="203" customHeight="1" spans="1:9">
      <c r="A173" s="14" t="s">
        <v>555</v>
      </c>
      <c r="B173" s="16" t="s">
        <v>556</v>
      </c>
      <c r="C173" s="14" t="s">
        <v>203</v>
      </c>
      <c r="D173" s="16" t="s">
        <v>557</v>
      </c>
      <c r="E173" s="17"/>
      <c r="F173" s="60">
        <v>2</v>
      </c>
      <c r="G173" s="24"/>
      <c r="H173" s="24"/>
      <c r="I173" s="35">
        <f t="shared" si="4"/>
        <v>0</v>
      </c>
    </row>
    <row r="174" ht="102" customHeight="1" spans="1:9">
      <c r="A174" s="14" t="s">
        <v>558</v>
      </c>
      <c r="B174" s="16" t="s">
        <v>559</v>
      </c>
      <c r="C174" s="14" t="s">
        <v>228</v>
      </c>
      <c r="D174" s="16" t="s">
        <v>229</v>
      </c>
      <c r="E174" s="17"/>
      <c r="F174" s="60">
        <v>2</v>
      </c>
      <c r="G174" s="24"/>
      <c r="H174" s="24"/>
      <c r="I174" s="35">
        <f t="shared" si="4"/>
        <v>0</v>
      </c>
    </row>
    <row r="175" ht="133" customHeight="1" spans="1:9">
      <c r="A175" s="14" t="s">
        <v>560</v>
      </c>
      <c r="B175" s="16" t="s">
        <v>311</v>
      </c>
      <c r="C175" s="14" t="s">
        <v>243</v>
      </c>
      <c r="D175" s="16" t="s">
        <v>561</v>
      </c>
      <c r="E175" s="17"/>
      <c r="F175" s="60">
        <v>4</v>
      </c>
      <c r="G175" s="24"/>
      <c r="H175" s="24"/>
      <c r="I175" s="35">
        <f t="shared" si="4"/>
        <v>0</v>
      </c>
    </row>
    <row r="176" ht="89" customHeight="1" spans="1:9">
      <c r="A176" s="14" t="s">
        <v>562</v>
      </c>
      <c r="B176" s="16" t="s">
        <v>563</v>
      </c>
      <c r="C176" s="14" t="s">
        <v>160</v>
      </c>
      <c r="D176" s="16" t="s">
        <v>403</v>
      </c>
      <c r="E176" s="17"/>
      <c r="F176" s="60">
        <v>2</v>
      </c>
      <c r="G176" s="24"/>
      <c r="H176" s="24"/>
      <c r="I176" s="35">
        <f t="shared" si="4"/>
        <v>0</v>
      </c>
    </row>
    <row r="177" ht="142" customHeight="1" spans="1:9">
      <c r="A177" s="14" t="s">
        <v>564</v>
      </c>
      <c r="B177" s="16" t="s">
        <v>565</v>
      </c>
      <c r="C177" s="14" t="s">
        <v>203</v>
      </c>
      <c r="D177" s="16" t="s">
        <v>566</v>
      </c>
      <c r="E177" s="17"/>
      <c r="F177" s="60">
        <v>2</v>
      </c>
      <c r="G177" s="24"/>
      <c r="H177" s="24"/>
      <c r="I177" s="35">
        <f t="shared" si="4"/>
        <v>0</v>
      </c>
    </row>
    <row r="178" ht="15" customHeight="1" spans="1:9">
      <c r="A178" s="21" t="s">
        <v>567</v>
      </c>
      <c r="B178" s="16" t="s">
        <v>568</v>
      </c>
      <c r="C178" s="14" t="s">
        <v>203</v>
      </c>
      <c r="D178" s="16" t="s">
        <v>28</v>
      </c>
      <c r="E178" s="17"/>
      <c r="F178" s="60">
        <v>2</v>
      </c>
      <c r="G178" s="24"/>
      <c r="H178" s="24"/>
      <c r="I178" s="35">
        <f t="shared" si="4"/>
        <v>0</v>
      </c>
    </row>
    <row r="179" ht="15" customHeight="1" spans="1:9">
      <c r="A179" s="21" t="s">
        <v>569</v>
      </c>
      <c r="B179" s="16" t="s">
        <v>570</v>
      </c>
      <c r="C179" s="14" t="s">
        <v>203</v>
      </c>
      <c r="D179" s="16" t="s">
        <v>571</v>
      </c>
      <c r="E179" s="17"/>
      <c r="F179" s="60">
        <v>2</v>
      </c>
      <c r="G179" s="24"/>
      <c r="H179" s="24"/>
      <c r="I179" s="35">
        <f t="shared" si="4"/>
        <v>0</v>
      </c>
    </row>
    <row r="180" ht="15" customHeight="1" spans="1:9">
      <c r="A180" s="21" t="s">
        <v>572</v>
      </c>
      <c r="B180" s="16" t="s">
        <v>573</v>
      </c>
      <c r="C180" s="14" t="s">
        <v>203</v>
      </c>
      <c r="D180" s="16" t="s">
        <v>28</v>
      </c>
      <c r="E180" s="17"/>
      <c r="F180" s="60">
        <v>2</v>
      </c>
      <c r="G180" s="24"/>
      <c r="H180" s="24"/>
      <c r="I180" s="35">
        <f t="shared" si="4"/>
        <v>0</v>
      </c>
    </row>
    <row r="181" ht="15" customHeight="1" spans="1:9">
      <c r="A181" s="62" t="s">
        <v>574</v>
      </c>
      <c r="B181" s="63" t="s">
        <v>575</v>
      </c>
      <c r="C181" s="64" t="s">
        <v>228</v>
      </c>
      <c r="D181" s="16"/>
      <c r="E181" s="17"/>
      <c r="F181" s="60">
        <v>2</v>
      </c>
      <c r="G181" s="24"/>
      <c r="H181" s="24"/>
      <c r="I181" s="35">
        <f t="shared" si="4"/>
        <v>0</v>
      </c>
    </row>
    <row r="182" ht="113" customHeight="1" spans="1:9">
      <c r="A182" s="21" t="s">
        <v>576</v>
      </c>
      <c r="B182" s="15" t="s">
        <v>577</v>
      </c>
      <c r="C182" s="14" t="s">
        <v>203</v>
      </c>
      <c r="D182" s="16" t="s">
        <v>222</v>
      </c>
      <c r="E182" s="17"/>
      <c r="F182" s="60">
        <v>2</v>
      </c>
      <c r="G182" s="24"/>
      <c r="H182" s="24"/>
      <c r="I182" s="35">
        <f t="shared" ref="I182:I203" si="5">IF(F182&lt;&gt;0,ROUND(F182*ROUND(G182,2),2),"")</f>
        <v>0</v>
      </c>
    </row>
    <row r="183" ht="15" customHeight="1" spans="1:9">
      <c r="A183" s="14" t="s">
        <v>578</v>
      </c>
      <c r="B183" s="16" t="s">
        <v>579</v>
      </c>
      <c r="C183" s="14" t="s">
        <v>28</v>
      </c>
      <c r="D183" s="16" t="s">
        <v>28</v>
      </c>
      <c r="E183" s="17"/>
      <c r="F183" s="18" t="s">
        <v>28</v>
      </c>
      <c r="G183" s="19"/>
      <c r="H183" s="24"/>
      <c r="I183" s="35"/>
    </row>
    <row r="184" ht="15" customHeight="1" spans="1:9">
      <c r="A184" s="14" t="s">
        <v>580</v>
      </c>
      <c r="B184" s="16" t="s">
        <v>581</v>
      </c>
      <c r="C184" s="14" t="s">
        <v>160</v>
      </c>
      <c r="D184" s="16" t="s">
        <v>28</v>
      </c>
      <c r="E184" s="17"/>
      <c r="F184" s="60">
        <v>2</v>
      </c>
      <c r="G184" s="24"/>
      <c r="H184" s="24"/>
      <c r="I184" s="35">
        <f t="shared" si="5"/>
        <v>0</v>
      </c>
    </row>
    <row r="185" ht="48" customHeight="1" spans="1:9">
      <c r="A185" s="14" t="s">
        <v>582</v>
      </c>
      <c r="B185" s="16" t="s">
        <v>583</v>
      </c>
      <c r="C185" s="14" t="s">
        <v>160</v>
      </c>
      <c r="D185" s="16" t="s">
        <v>584</v>
      </c>
      <c r="E185" s="17"/>
      <c r="F185" s="60">
        <v>1</v>
      </c>
      <c r="G185" s="24"/>
      <c r="H185" s="24"/>
      <c r="I185" s="35">
        <f t="shared" si="5"/>
        <v>0</v>
      </c>
    </row>
    <row r="186" ht="73" customHeight="1" spans="1:9">
      <c r="A186" s="14" t="s">
        <v>585</v>
      </c>
      <c r="B186" s="16" t="s">
        <v>563</v>
      </c>
      <c r="C186" s="14" t="s">
        <v>160</v>
      </c>
      <c r="D186" s="16" t="s">
        <v>403</v>
      </c>
      <c r="E186" s="17"/>
      <c r="F186" s="60">
        <v>1</v>
      </c>
      <c r="G186" s="24"/>
      <c r="H186" s="24"/>
      <c r="I186" s="35">
        <f t="shared" si="5"/>
        <v>0</v>
      </c>
    </row>
    <row r="187" ht="15" customHeight="1" spans="1:9">
      <c r="A187" s="14" t="s">
        <v>586</v>
      </c>
      <c r="B187" s="16" t="s">
        <v>587</v>
      </c>
      <c r="C187" s="14" t="s">
        <v>203</v>
      </c>
      <c r="D187" s="16" t="s">
        <v>28</v>
      </c>
      <c r="E187" s="17"/>
      <c r="F187" s="60">
        <v>2</v>
      </c>
      <c r="G187" s="24"/>
      <c r="H187" s="24"/>
      <c r="I187" s="35">
        <f t="shared" si="5"/>
        <v>0</v>
      </c>
    </row>
    <row r="188" ht="15" customHeight="1" spans="1:9">
      <c r="A188" s="14" t="s">
        <v>588</v>
      </c>
      <c r="B188" s="16" t="s">
        <v>412</v>
      </c>
      <c r="C188" s="14" t="s">
        <v>203</v>
      </c>
      <c r="D188" s="16" t="s">
        <v>28</v>
      </c>
      <c r="E188" s="17"/>
      <c r="F188" s="60">
        <v>2</v>
      </c>
      <c r="G188" s="24"/>
      <c r="H188" s="24"/>
      <c r="I188" s="35">
        <f t="shared" si="5"/>
        <v>0</v>
      </c>
    </row>
    <row r="189" ht="15" customHeight="1" spans="1:9">
      <c r="A189" s="14" t="s">
        <v>589</v>
      </c>
      <c r="B189" s="16" t="s">
        <v>590</v>
      </c>
      <c r="C189" s="14" t="s">
        <v>203</v>
      </c>
      <c r="D189" s="16" t="s">
        <v>28</v>
      </c>
      <c r="E189" s="17"/>
      <c r="F189" s="60">
        <v>2</v>
      </c>
      <c r="G189" s="24"/>
      <c r="H189" s="24"/>
      <c r="I189" s="35">
        <f t="shared" si="5"/>
        <v>0</v>
      </c>
    </row>
    <row r="190" ht="15" customHeight="1" spans="1:9">
      <c r="A190" s="14" t="s">
        <v>591</v>
      </c>
      <c r="B190" s="16" t="s">
        <v>592</v>
      </c>
      <c r="C190" s="14" t="s">
        <v>28</v>
      </c>
      <c r="D190" s="16" t="s">
        <v>28</v>
      </c>
      <c r="E190" s="17"/>
      <c r="F190" s="18" t="s">
        <v>28</v>
      </c>
      <c r="G190" s="19"/>
      <c r="H190" s="24"/>
      <c r="I190" s="35"/>
    </row>
    <row r="191" ht="15" customHeight="1" spans="1:9">
      <c r="A191" s="14" t="s">
        <v>593</v>
      </c>
      <c r="B191" s="16" t="s">
        <v>349</v>
      </c>
      <c r="C191" s="14" t="s">
        <v>228</v>
      </c>
      <c r="D191" s="16" t="s">
        <v>28</v>
      </c>
      <c r="E191" s="17"/>
      <c r="F191" s="60">
        <v>1</v>
      </c>
      <c r="G191" s="24"/>
      <c r="H191" s="24"/>
      <c r="I191" s="35">
        <f t="shared" si="5"/>
        <v>0</v>
      </c>
    </row>
    <row r="192" ht="15" customHeight="1" spans="1:9">
      <c r="A192" s="14" t="s">
        <v>594</v>
      </c>
      <c r="B192" s="16" t="s">
        <v>595</v>
      </c>
      <c r="C192" s="14" t="s">
        <v>28</v>
      </c>
      <c r="D192" s="16" t="s">
        <v>28</v>
      </c>
      <c r="E192" s="17"/>
      <c r="F192" s="18" t="s">
        <v>28</v>
      </c>
      <c r="G192" s="19"/>
      <c r="H192" s="24"/>
      <c r="I192" s="35"/>
    </row>
    <row r="193" ht="15" customHeight="1" spans="1:9">
      <c r="A193" s="14" t="s">
        <v>596</v>
      </c>
      <c r="B193" s="16" t="s">
        <v>597</v>
      </c>
      <c r="C193" s="14" t="s">
        <v>437</v>
      </c>
      <c r="D193" s="16" t="s">
        <v>28</v>
      </c>
      <c r="E193" s="17"/>
      <c r="F193" s="60">
        <v>600</v>
      </c>
      <c r="G193" s="24"/>
      <c r="H193" s="24"/>
      <c r="I193" s="35">
        <f t="shared" si="5"/>
        <v>0</v>
      </c>
    </row>
    <row r="194" ht="15" customHeight="1" spans="1:9">
      <c r="A194" s="14" t="s">
        <v>598</v>
      </c>
      <c r="B194" s="16" t="s">
        <v>445</v>
      </c>
      <c r="C194" s="14" t="s">
        <v>437</v>
      </c>
      <c r="D194" s="16" t="s">
        <v>28</v>
      </c>
      <c r="E194" s="17"/>
      <c r="F194" s="60">
        <v>400</v>
      </c>
      <c r="G194" s="24"/>
      <c r="H194" s="24"/>
      <c r="I194" s="35">
        <f t="shared" si="5"/>
        <v>0</v>
      </c>
    </row>
    <row r="195" ht="15" customHeight="1" spans="1:9">
      <c r="A195" s="14" t="s">
        <v>599</v>
      </c>
      <c r="B195" s="16" t="s">
        <v>461</v>
      </c>
      <c r="C195" s="14" t="s">
        <v>437</v>
      </c>
      <c r="D195" s="16" t="s">
        <v>28</v>
      </c>
      <c r="E195" s="17"/>
      <c r="F195" s="60">
        <v>400</v>
      </c>
      <c r="G195" s="24"/>
      <c r="H195" s="24"/>
      <c r="I195" s="35">
        <f t="shared" si="5"/>
        <v>0</v>
      </c>
    </row>
    <row r="196" ht="15" customHeight="1" spans="1:9">
      <c r="A196" s="14" t="s">
        <v>600</v>
      </c>
      <c r="B196" s="16" t="s">
        <v>601</v>
      </c>
      <c r="C196" s="14" t="s">
        <v>437</v>
      </c>
      <c r="D196" s="16" t="s">
        <v>28</v>
      </c>
      <c r="E196" s="17"/>
      <c r="F196" s="60">
        <v>200</v>
      </c>
      <c r="G196" s="24"/>
      <c r="H196" s="24"/>
      <c r="I196" s="35">
        <f t="shared" si="5"/>
        <v>0</v>
      </c>
    </row>
    <row r="197" ht="15" customHeight="1" spans="1:9">
      <c r="A197" s="14" t="s">
        <v>602</v>
      </c>
      <c r="B197" s="16" t="s">
        <v>603</v>
      </c>
      <c r="C197" s="14" t="s">
        <v>437</v>
      </c>
      <c r="D197" s="16" t="s">
        <v>28</v>
      </c>
      <c r="E197" s="17"/>
      <c r="F197" s="60">
        <v>1000</v>
      </c>
      <c r="G197" s="24"/>
      <c r="H197" s="24"/>
      <c r="I197" s="35">
        <f t="shared" si="5"/>
        <v>0</v>
      </c>
    </row>
    <row r="198" ht="15" customHeight="1" spans="1:9">
      <c r="A198" s="14" t="s">
        <v>604</v>
      </c>
      <c r="B198" s="16" t="s">
        <v>605</v>
      </c>
      <c r="C198" s="14" t="s">
        <v>437</v>
      </c>
      <c r="D198" s="16" t="s">
        <v>28</v>
      </c>
      <c r="E198" s="17"/>
      <c r="F198" s="60">
        <v>50</v>
      </c>
      <c r="G198" s="24"/>
      <c r="H198" s="24"/>
      <c r="I198" s="35">
        <f t="shared" si="5"/>
        <v>0</v>
      </c>
    </row>
    <row r="199" ht="15" customHeight="1" spans="1:9">
      <c r="A199" s="14" t="s">
        <v>606</v>
      </c>
      <c r="B199" s="16" t="s">
        <v>607</v>
      </c>
      <c r="C199" s="14" t="s">
        <v>437</v>
      </c>
      <c r="D199" s="16" t="s">
        <v>28</v>
      </c>
      <c r="E199" s="17"/>
      <c r="F199" s="60">
        <v>400</v>
      </c>
      <c r="G199" s="24"/>
      <c r="H199" s="24"/>
      <c r="I199" s="35">
        <f t="shared" si="5"/>
        <v>0</v>
      </c>
    </row>
    <row r="200" ht="15" customHeight="1" spans="1:9">
      <c r="A200" s="14" t="s">
        <v>608</v>
      </c>
      <c r="B200" s="16" t="s">
        <v>609</v>
      </c>
      <c r="C200" s="14" t="s">
        <v>437</v>
      </c>
      <c r="D200" s="16" t="s">
        <v>28</v>
      </c>
      <c r="E200" s="17"/>
      <c r="F200" s="60">
        <v>600</v>
      </c>
      <c r="G200" s="24"/>
      <c r="H200" s="24"/>
      <c r="I200" s="35">
        <f t="shared" si="5"/>
        <v>0</v>
      </c>
    </row>
    <row r="201" ht="15" customHeight="1" spans="1:9">
      <c r="A201" s="14" t="s">
        <v>610</v>
      </c>
      <c r="B201" s="16" t="s">
        <v>611</v>
      </c>
      <c r="C201" s="14" t="s">
        <v>437</v>
      </c>
      <c r="D201" s="16" t="s">
        <v>28</v>
      </c>
      <c r="E201" s="17"/>
      <c r="F201" s="60">
        <v>100</v>
      </c>
      <c r="G201" s="24"/>
      <c r="H201" s="24"/>
      <c r="I201" s="35">
        <f t="shared" si="5"/>
        <v>0</v>
      </c>
    </row>
    <row r="202" ht="15" customHeight="1" spans="1:9">
      <c r="A202" s="14" t="s">
        <v>612</v>
      </c>
      <c r="B202" s="16" t="s">
        <v>613</v>
      </c>
      <c r="C202" s="14" t="s">
        <v>437</v>
      </c>
      <c r="D202" s="16" t="s">
        <v>28</v>
      </c>
      <c r="E202" s="17"/>
      <c r="F202" s="60">
        <v>300</v>
      </c>
      <c r="G202" s="24"/>
      <c r="H202" s="24"/>
      <c r="I202" s="35">
        <f t="shared" si="5"/>
        <v>0</v>
      </c>
    </row>
    <row r="203" ht="15" customHeight="1" spans="1:9">
      <c r="A203" s="14" t="s">
        <v>614</v>
      </c>
      <c r="B203" s="16" t="s">
        <v>615</v>
      </c>
      <c r="C203" s="14" t="s">
        <v>616</v>
      </c>
      <c r="D203" s="16" t="s">
        <v>28</v>
      </c>
      <c r="E203" s="17"/>
      <c r="F203" s="60">
        <v>2</v>
      </c>
      <c r="G203" s="24"/>
      <c r="H203" s="24"/>
      <c r="I203" s="35">
        <f t="shared" si="5"/>
        <v>0</v>
      </c>
    </row>
    <row r="204" ht="15" customHeight="1" spans="1:9">
      <c r="A204" s="14" t="s">
        <v>617</v>
      </c>
      <c r="B204" s="16" t="s">
        <v>618</v>
      </c>
      <c r="C204" s="14" t="s">
        <v>28</v>
      </c>
      <c r="D204" s="16" t="s">
        <v>28</v>
      </c>
      <c r="E204" s="17"/>
      <c r="F204" s="18" t="s">
        <v>28</v>
      </c>
      <c r="G204" s="19"/>
      <c r="H204" s="24"/>
      <c r="I204" s="35"/>
    </row>
    <row r="205" s="56" customFormat="1" ht="15" customHeight="1" spans="1:9">
      <c r="A205" s="65" t="s">
        <v>619</v>
      </c>
      <c r="B205" s="66" t="s">
        <v>620</v>
      </c>
      <c r="C205" s="65" t="s">
        <v>621</v>
      </c>
      <c r="D205" s="66" t="s">
        <v>28</v>
      </c>
      <c r="E205" s="67"/>
      <c r="F205" s="68">
        <v>1</v>
      </c>
      <c r="G205" s="69">
        <v>280119</v>
      </c>
      <c r="H205" s="69"/>
      <c r="I205" s="35">
        <f>IF(F205&lt;&gt;0,ROUND(F205*ROUND(G205,2),2),"")</f>
        <v>280119</v>
      </c>
    </row>
    <row r="206" ht="15" customHeight="1" spans="1:9">
      <c r="A206" s="14" t="s">
        <v>622</v>
      </c>
      <c r="B206" s="16" t="s">
        <v>623</v>
      </c>
      <c r="C206" s="14" t="s">
        <v>616</v>
      </c>
      <c r="D206" s="16" t="s">
        <v>28</v>
      </c>
      <c r="E206" s="17"/>
      <c r="F206" s="60">
        <v>1</v>
      </c>
      <c r="G206" s="24"/>
      <c r="H206" s="24"/>
      <c r="I206" s="35">
        <f>IF(F206&lt;&gt;0,ROUND(F206*ROUND(G206,2),2),"")</f>
        <v>0</v>
      </c>
    </row>
    <row r="207" ht="15" customHeight="1" spans="1:9">
      <c r="A207" s="14" t="s">
        <v>624</v>
      </c>
      <c r="B207" s="16" t="s">
        <v>625</v>
      </c>
      <c r="C207" s="14" t="s">
        <v>616</v>
      </c>
      <c r="D207" s="16" t="s">
        <v>28</v>
      </c>
      <c r="E207" s="17"/>
      <c r="F207" s="60">
        <v>1</v>
      </c>
      <c r="G207" s="24"/>
      <c r="H207" s="24"/>
      <c r="I207" s="35">
        <f>IF(F207&lt;&gt;0,ROUND(F207*ROUND(G207,2),2),"")</f>
        <v>0</v>
      </c>
    </row>
    <row r="208" ht="15" customHeight="1" spans="1:9">
      <c r="A208" s="25" t="s">
        <v>626</v>
      </c>
      <c r="B208" s="26"/>
      <c r="C208" s="27">
        <f>SUM(I5:I207)</f>
        <v>516640.52</v>
      </c>
      <c r="D208" s="27"/>
      <c r="E208" s="27"/>
      <c r="F208" s="28" t="s">
        <v>63</v>
      </c>
      <c r="G208" s="29" t="s">
        <v>28</v>
      </c>
      <c r="H208" s="30"/>
      <c r="I208" s="36" t="s">
        <v>28</v>
      </c>
    </row>
  </sheetData>
  <sheetProtection password="EF9E" sheet="1" objects="1"/>
  <mergeCells count="415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D38:E38"/>
    <mergeCell ref="G38:H38"/>
    <mergeCell ref="D39:E39"/>
    <mergeCell ref="G39:H39"/>
    <mergeCell ref="D40:E40"/>
    <mergeCell ref="G40:H40"/>
    <mergeCell ref="D41:E41"/>
    <mergeCell ref="G41:H41"/>
    <mergeCell ref="D42:E42"/>
    <mergeCell ref="G42:H42"/>
    <mergeCell ref="D43:E43"/>
    <mergeCell ref="G43:H43"/>
    <mergeCell ref="D44:E44"/>
    <mergeCell ref="G44:H44"/>
    <mergeCell ref="D45:E45"/>
    <mergeCell ref="G45:H45"/>
    <mergeCell ref="D46:E46"/>
    <mergeCell ref="G46:H46"/>
    <mergeCell ref="D47:E47"/>
    <mergeCell ref="G47:H47"/>
    <mergeCell ref="D48:E48"/>
    <mergeCell ref="G48:H48"/>
    <mergeCell ref="D49:E49"/>
    <mergeCell ref="G49:H49"/>
    <mergeCell ref="D50:E50"/>
    <mergeCell ref="G50:H50"/>
    <mergeCell ref="D51:E51"/>
    <mergeCell ref="G51:H51"/>
    <mergeCell ref="D52:E52"/>
    <mergeCell ref="G52:H52"/>
    <mergeCell ref="D53:E53"/>
    <mergeCell ref="G53:H53"/>
    <mergeCell ref="D54:E54"/>
    <mergeCell ref="G54:H54"/>
    <mergeCell ref="D55:E55"/>
    <mergeCell ref="G55:H55"/>
    <mergeCell ref="D56:E56"/>
    <mergeCell ref="G56:H56"/>
    <mergeCell ref="D57:E57"/>
    <mergeCell ref="G57:H57"/>
    <mergeCell ref="D58:E58"/>
    <mergeCell ref="G58:H58"/>
    <mergeCell ref="D59:E59"/>
    <mergeCell ref="G59:H59"/>
    <mergeCell ref="D60:E60"/>
    <mergeCell ref="G60:H60"/>
    <mergeCell ref="D61:E61"/>
    <mergeCell ref="G61:H61"/>
    <mergeCell ref="D62:E62"/>
    <mergeCell ref="G62:H62"/>
    <mergeCell ref="D63:E63"/>
    <mergeCell ref="G63:H63"/>
    <mergeCell ref="D64:E64"/>
    <mergeCell ref="G64:H64"/>
    <mergeCell ref="D65:E65"/>
    <mergeCell ref="G65:H65"/>
    <mergeCell ref="D66:E66"/>
    <mergeCell ref="G66:H66"/>
    <mergeCell ref="D67:E67"/>
    <mergeCell ref="G67:H67"/>
    <mergeCell ref="D68:E68"/>
    <mergeCell ref="G68:H68"/>
    <mergeCell ref="D69:E69"/>
    <mergeCell ref="G69:H69"/>
    <mergeCell ref="D70:E70"/>
    <mergeCell ref="G70:H70"/>
    <mergeCell ref="D71:E71"/>
    <mergeCell ref="G71:H71"/>
    <mergeCell ref="D72:E72"/>
    <mergeCell ref="G72:H72"/>
    <mergeCell ref="D73:E73"/>
    <mergeCell ref="G73:H73"/>
    <mergeCell ref="D74:E74"/>
    <mergeCell ref="G74:H74"/>
    <mergeCell ref="D75:E75"/>
    <mergeCell ref="G75:H75"/>
    <mergeCell ref="D76:E76"/>
    <mergeCell ref="G76:H76"/>
    <mergeCell ref="D77:E77"/>
    <mergeCell ref="G77:H77"/>
    <mergeCell ref="D78:E78"/>
    <mergeCell ref="G78:H78"/>
    <mergeCell ref="D79:E79"/>
    <mergeCell ref="G79:H79"/>
    <mergeCell ref="D80:E80"/>
    <mergeCell ref="G80:H80"/>
    <mergeCell ref="D81:E81"/>
    <mergeCell ref="G81:H81"/>
    <mergeCell ref="D82:E82"/>
    <mergeCell ref="G82:H82"/>
    <mergeCell ref="D83:E83"/>
    <mergeCell ref="G83:H83"/>
    <mergeCell ref="D84:E84"/>
    <mergeCell ref="G84:H84"/>
    <mergeCell ref="D85:E85"/>
    <mergeCell ref="G85:H85"/>
    <mergeCell ref="D86:E86"/>
    <mergeCell ref="G86:H86"/>
    <mergeCell ref="D87:E87"/>
    <mergeCell ref="G87:H87"/>
    <mergeCell ref="D88:E88"/>
    <mergeCell ref="G88:H88"/>
    <mergeCell ref="D89:E89"/>
    <mergeCell ref="G89:H89"/>
    <mergeCell ref="D90:E90"/>
    <mergeCell ref="G90:H90"/>
    <mergeCell ref="D91:E91"/>
    <mergeCell ref="G91:H91"/>
    <mergeCell ref="D92:E92"/>
    <mergeCell ref="G92:H92"/>
    <mergeCell ref="D93:E93"/>
    <mergeCell ref="G93:H93"/>
    <mergeCell ref="D94:E94"/>
    <mergeCell ref="G94:H94"/>
    <mergeCell ref="D95:E95"/>
    <mergeCell ref="G95:H95"/>
    <mergeCell ref="D96:E96"/>
    <mergeCell ref="G96:H96"/>
    <mergeCell ref="D97:E97"/>
    <mergeCell ref="G97:H97"/>
    <mergeCell ref="D98:E98"/>
    <mergeCell ref="G98:H98"/>
    <mergeCell ref="D99:E99"/>
    <mergeCell ref="G99:H99"/>
    <mergeCell ref="D100:E100"/>
    <mergeCell ref="G100:H100"/>
    <mergeCell ref="D101:E101"/>
    <mergeCell ref="G101:H101"/>
    <mergeCell ref="D102:E102"/>
    <mergeCell ref="G102:H102"/>
    <mergeCell ref="D103:E103"/>
    <mergeCell ref="G103:H103"/>
    <mergeCell ref="D104:E104"/>
    <mergeCell ref="G104:H104"/>
    <mergeCell ref="D105:E105"/>
    <mergeCell ref="G105:H105"/>
    <mergeCell ref="D106:E106"/>
    <mergeCell ref="G106:H106"/>
    <mergeCell ref="D107:E107"/>
    <mergeCell ref="G107:H107"/>
    <mergeCell ref="D108:E108"/>
    <mergeCell ref="G108:H108"/>
    <mergeCell ref="D109:E109"/>
    <mergeCell ref="G109:H109"/>
    <mergeCell ref="D110:E110"/>
    <mergeCell ref="G110:H110"/>
    <mergeCell ref="D111:E111"/>
    <mergeCell ref="G111:H111"/>
    <mergeCell ref="D112:E112"/>
    <mergeCell ref="G112:H112"/>
    <mergeCell ref="D113:E113"/>
    <mergeCell ref="G113:H113"/>
    <mergeCell ref="D114:E114"/>
    <mergeCell ref="G114:H114"/>
    <mergeCell ref="D115:E115"/>
    <mergeCell ref="G115:H115"/>
    <mergeCell ref="D116:E116"/>
    <mergeCell ref="G116:H116"/>
    <mergeCell ref="D117:E117"/>
    <mergeCell ref="G117:H117"/>
    <mergeCell ref="D118:E118"/>
    <mergeCell ref="G118:H118"/>
    <mergeCell ref="D119:E119"/>
    <mergeCell ref="G119:H119"/>
    <mergeCell ref="D120:E120"/>
    <mergeCell ref="G120:H120"/>
    <mergeCell ref="D121:E121"/>
    <mergeCell ref="G121:H121"/>
    <mergeCell ref="D122:E122"/>
    <mergeCell ref="G122:H122"/>
    <mergeCell ref="D123:E123"/>
    <mergeCell ref="G123:H123"/>
    <mergeCell ref="D124:E124"/>
    <mergeCell ref="G124:H124"/>
    <mergeCell ref="D125:E125"/>
    <mergeCell ref="G125:H125"/>
    <mergeCell ref="D126:E126"/>
    <mergeCell ref="G126:H126"/>
    <mergeCell ref="D127:E127"/>
    <mergeCell ref="G127:H127"/>
    <mergeCell ref="D128:E128"/>
    <mergeCell ref="G128:H128"/>
    <mergeCell ref="D129:E129"/>
    <mergeCell ref="G129:H129"/>
    <mergeCell ref="D130:E130"/>
    <mergeCell ref="G130:H130"/>
    <mergeCell ref="D131:E131"/>
    <mergeCell ref="G131:H131"/>
    <mergeCell ref="D132:E132"/>
    <mergeCell ref="G132:H132"/>
    <mergeCell ref="D133:E133"/>
    <mergeCell ref="G133:H133"/>
    <mergeCell ref="D134:E134"/>
    <mergeCell ref="G134:H134"/>
    <mergeCell ref="D135:E135"/>
    <mergeCell ref="G135:H135"/>
    <mergeCell ref="D136:E136"/>
    <mergeCell ref="G136:H136"/>
    <mergeCell ref="D137:E137"/>
    <mergeCell ref="G137:H137"/>
    <mergeCell ref="D138:E138"/>
    <mergeCell ref="G138:H138"/>
    <mergeCell ref="D139:E139"/>
    <mergeCell ref="G139:H139"/>
    <mergeCell ref="D140:E140"/>
    <mergeCell ref="G140:H140"/>
    <mergeCell ref="D141:E141"/>
    <mergeCell ref="G141:H141"/>
    <mergeCell ref="D142:E142"/>
    <mergeCell ref="G142:H142"/>
    <mergeCell ref="D143:E143"/>
    <mergeCell ref="G143:H143"/>
    <mergeCell ref="D144:E144"/>
    <mergeCell ref="G144:H144"/>
    <mergeCell ref="D145:E145"/>
    <mergeCell ref="G145:H145"/>
    <mergeCell ref="D146:E146"/>
    <mergeCell ref="G146:H146"/>
    <mergeCell ref="D147:E147"/>
    <mergeCell ref="G147:H147"/>
    <mergeCell ref="D148:E148"/>
    <mergeCell ref="G148:H148"/>
    <mergeCell ref="D149:E149"/>
    <mergeCell ref="G149:H149"/>
    <mergeCell ref="D150:E150"/>
    <mergeCell ref="G150:H150"/>
    <mergeCell ref="D151:E151"/>
    <mergeCell ref="G151:H151"/>
    <mergeCell ref="D152:E152"/>
    <mergeCell ref="G152:H152"/>
    <mergeCell ref="D153:E153"/>
    <mergeCell ref="G153:H153"/>
    <mergeCell ref="D154:E154"/>
    <mergeCell ref="G154:H154"/>
    <mergeCell ref="D155:E155"/>
    <mergeCell ref="G155:H155"/>
    <mergeCell ref="D156:E156"/>
    <mergeCell ref="G156:H156"/>
    <mergeCell ref="D157:E157"/>
    <mergeCell ref="G157:H157"/>
    <mergeCell ref="D158:E158"/>
    <mergeCell ref="G158:H158"/>
    <mergeCell ref="D159:E159"/>
    <mergeCell ref="G159:H159"/>
    <mergeCell ref="D160:E160"/>
    <mergeCell ref="G160:H160"/>
    <mergeCell ref="D161:E161"/>
    <mergeCell ref="G161:H161"/>
    <mergeCell ref="D162:E162"/>
    <mergeCell ref="G162:H162"/>
    <mergeCell ref="D163:E163"/>
    <mergeCell ref="G163:H163"/>
    <mergeCell ref="D164:E164"/>
    <mergeCell ref="G164:H164"/>
    <mergeCell ref="D165:E165"/>
    <mergeCell ref="G165:H165"/>
    <mergeCell ref="D166:E166"/>
    <mergeCell ref="G166:H166"/>
    <mergeCell ref="D167:E167"/>
    <mergeCell ref="G167:H167"/>
    <mergeCell ref="D168:E168"/>
    <mergeCell ref="G168:H168"/>
    <mergeCell ref="D169:E169"/>
    <mergeCell ref="G169:H169"/>
    <mergeCell ref="D170:E170"/>
    <mergeCell ref="G170:H170"/>
    <mergeCell ref="D171:E171"/>
    <mergeCell ref="G171:H171"/>
    <mergeCell ref="D172:E172"/>
    <mergeCell ref="G172:H172"/>
    <mergeCell ref="D173:E173"/>
    <mergeCell ref="G173:H173"/>
    <mergeCell ref="D174:E174"/>
    <mergeCell ref="G174:H174"/>
    <mergeCell ref="D175:E175"/>
    <mergeCell ref="G175:H175"/>
    <mergeCell ref="D176:E176"/>
    <mergeCell ref="G176:H176"/>
    <mergeCell ref="D177:E177"/>
    <mergeCell ref="G177:H177"/>
    <mergeCell ref="D178:E178"/>
    <mergeCell ref="G178:H178"/>
    <mergeCell ref="D179:E179"/>
    <mergeCell ref="G179:H179"/>
    <mergeCell ref="D180:E180"/>
    <mergeCell ref="G180:H180"/>
    <mergeCell ref="D181:E181"/>
    <mergeCell ref="G181:H181"/>
    <mergeCell ref="D182:E182"/>
    <mergeCell ref="G182:H182"/>
    <mergeCell ref="D183:E183"/>
    <mergeCell ref="G183:H183"/>
    <mergeCell ref="D184:E184"/>
    <mergeCell ref="G184:H184"/>
    <mergeCell ref="D185:E185"/>
    <mergeCell ref="G185:H185"/>
    <mergeCell ref="D186:E186"/>
    <mergeCell ref="G186:H186"/>
    <mergeCell ref="D187:E187"/>
    <mergeCell ref="G187:H187"/>
    <mergeCell ref="D188:E188"/>
    <mergeCell ref="G188:H188"/>
    <mergeCell ref="D189:E189"/>
    <mergeCell ref="G189:H189"/>
    <mergeCell ref="D190:E190"/>
    <mergeCell ref="G190:H190"/>
    <mergeCell ref="D191:E191"/>
    <mergeCell ref="G191:H191"/>
    <mergeCell ref="D192:E192"/>
    <mergeCell ref="G192:H192"/>
    <mergeCell ref="D193:E193"/>
    <mergeCell ref="G193:H193"/>
    <mergeCell ref="D194:E194"/>
    <mergeCell ref="G194:H194"/>
    <mergeCell ref="D195:E195"/>
    <mergeCell ref="G195:H195"/>
    <mergeCell ref="D196:E196"/>
    <mergeCell ref="G196:H196"/>
    <mergeCell ref="D197:E197"/>
    <mergeCell ref="G197:H197"/>
    <mergeCell ref="D198:E198"/>
    <mergeCell ref="G198:H198"/>
    <mergeCell ref="D199:E199"/>
    <mergeCell ref="G199:H199"/>
    <mergeCell ref="D200:E200"/>
    <mergeCell ref="G200:H200"/>
    <mergeCell ref="D201:E201"/>
    <mergeCell ref="G201:H201"/>
    <mergeCell ref="D202:E202"/>
    <mergeCell ref="G202:H202"/>
    <mergeCell ref="D203:E203"/>
    <mergeCell ref="G203:H203"/>
    <mergeCell ref="D204:E204"/>
    <mergeCell ref="G204:H204"/>
    <mergeCell ref="D205:E205"/>
    <mergeCell ref="G205:H205"/>
    <mergeCell ref="D206:E206"/>
    <mergeCell ref="G206:H206"/>
    <mergeCell ref="D207:E207"/>
    <mergeCell ref="G207:H207"/>
    <mergeCell ref="A208:B208"/>
    <mergeCell ref="C208:E208"/>
    <mergeCell ref="G208:H208"/>
  </mergeCells>
  <pageMargins left="0.751388888888889" right="0.751388888888889" top="1" bottom="1" header="0.5" footer="0.5"/>
  <pageSetup paperSize="9" scale="97" orientation="portrait" horizontalDpi="600"/>
  <headerFooter/>
  <rowBreaks count="1" manualBreakCount="1">
    <brk id="18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view="pageBreakPreview" zoomScaleNormal="100" zoomScaleSheetLayoutView="100" topLeftCell="A31" workbookViewId="0">
      <selection activeCell="G42" sqref="G42:H42"/>
    </sheetView>
  </sheetViews>
  <sheetFormatPr defaultColWidth="9" defaultRowHeight="13.5"/>
  <cols>
    <col min="1" max="1" width="12.125" customWidth="1"/>
    <col min="2" max="2" width="25.5" customWidth="1"/>
    <col min="3" max="3" width="6.66666666666667" customWidth="1"/>
    <col min="4" max="4" width="3.33333333333333" customWidth="1"/>
    <col min="5" max="6" width="9.16666666666667" customWidth="1"/>
    <col min="7" max="7" width="8.33333333333333" style="1" customWidth="1"/>
    <col min="8" max="8" width="0.833333333333333" hidden="1" customWidth="1"/>
    <col min="9" max="9" width="9.16666666666667" customWidth="1"/>
    <col min="10" max="10" width="7" style="46" customWidth="1"/>
  </cols>
  <sheetData>
    <row r="1" ht="28" customHeight="1" spans="1:10">
      <c r="A1" s="2" t="s">
        <v>31</v>
      </c>
      <c r="B1" s="3"/>
      <c r="C1" s="3"/>
      <c r="D1" s="3"/>
      <c r="E1" s="3"/>
      <c r="F1" s="3"/>
      <c r="G1" s="4"/>
      <c r="H1" s="3"/>
      <c r="I1" s="3"/>
      <c r="J1" s="54" t="s">
        <v>28</v>
      </c>
    </row>
    <row r="2" ht="15" customHeight="1" spans="1:10">
      <c r="A2" s="5" t="s">
        <v>1</v>
      </c>
      <c r="B2" s="5"/>
      <c r="C2" s="5"/>
      <c r="D2" s="5"/>
      <c r="E2" s="5"/>
      <c r="F2" s="5"/>
      <c r="G2" s="6"/>
      <c r="H2" s="7" t="s">
        <v>627</v>
      </c>
      <c r="I2" s="33"/>
      <c r="J2" s="54" t="s">
        <v>28</v>
      </c>
    </row>
    <row r="3" ht="22" customHeight="1" spans="1:10">
      <c r="A3" s="8" t="s">
        <v>13</v>
      </c>
      <c r="B3" s="9"/>
      <c r="C3" s="9"/>
      <c r="D3" s="9"/>
      <c r="E3" s="9"/>
      <c r="F3" s="9"/>
      <c r="G3" s="10"/>
      <c r="H3" s="9"/>
      <c r="I3" s="9"/>
      <c r="J3" s="54" t="s">
        <v>28</v>
      </c>
    </row>
    <row r="4" ht="17" customHeight="1" spans="1:10">
      <c r="A4" s="21" t="s">
        <v>33</v>
      </c>
      <c r="B4" s="21" t="s">
        <v>34</v>
      </c>
      <c r="C4" s="21" t="s">
        <v>35</v>
      </c>
      <c r="D4" s="21" t="s">
        <v>36</v>
      </c>
      <c r="E4" s="12"/>
      <c r="F4" s="21" t="s">
        <v>37</v>
      </c>
      <c r="G4" s="47" t="s">
        <v>38</v>
      </c>
      <c r="H4" s="12"/>
      <c r="I4" s="21" t="s">
        <v>39</v>
      </c>
      <c r="J4" s="54" t="s">
        <v>28</v>
      </c>
    </row>
    <row r="5" ht="15" customHeight="1" spans="1:10">
      <c r="A5" s="21" t="s">
        <v>628</v>
      </c>
      <c r="B5" s="15" t="s">
        <v>629</v>
      </c>
      <c r="C5" s="14" t="s">
        <v>28</v>
      </c>
      <c r="D5" s="16" t="s">
        <v>28</v>
      </c>
      <c r="E5" s="17"/>
      <c r="F5" s="18" t="s">
        <v>28</v>
      </c>
      <c r="G5" s="19" t="s">
        <v>28</v>
      </c>
      <c r="H5" s="20"/>
      <c r="I5" s="34" t="s">
        <v>28</v>
      </c>
      <c r="J5" s="54" t="s">
        <v>28</v>
      </c>
    </row>
    <row r="6" ht="98" customHeight="1" spans="1:10">
      <c r="A6" s="21" t="s">
        <v>630</v>
      </c>
      <c r="B6" s="15" t="s">
        <v>631</v>
      </c>
      <c r="C6" s="21" t="s">
        <v>79</v>
      </c>
      <c r="D6" s="15" t="s">
        <v>632</v>
      </c>
      <c r="E6" s="17"/>
      <c r="F6" s="22">
        <v>1</v>
      </c>
      <c r="G6" s="23"/>
      <c r="H6" s="24"/>
      <c r="I6" s="35">
        <f>IF(F6&lt;&gt;0,ROUND(F6*ROUND(G6,2),2),"")</f>
        <v>0</v>
      </c>
      <c r="J6" s="54" t="s">
        <v>28</v>
      </c>
    </row>
    <row r="7" ht="15" customHeight="1" spans="1:10">
      <c r="A7" s="21" t="s">
        <v>633</v>
      </c>
      <c r="B7" s="15" t="s">
        <v>634</v>
      </c>
      <c r="C7" s="14" t="s">
        <v>28</v>
      </c>
      <c r="D7" s="16" t="s">
        <v>28</v>
      </c>
      <c r="E7" s="17"/>
      <c r="F7" s="18" t="s">
        <v>28</v>
      </c>
      <c r="G7" s="19"/>
      <c r="H7" s="24"/>
      <c r="I7" s="35"/>
      <c r="J7" s="54" t="s">
        <v>28</v>
      </c>
    </row>
    <row r="8" ht="57" customHeight="1" spans="1:10">
      <c r="A8" s="21" t="s">
        <v>635</v>
      </c>
      <c r="B8" s="15" t="s">
        <v>636</v>
      </c>
      <c r="C8" s="21" t="s">
        <v>637</v>
      </c>
      <c r="D8" s="15" t="s">
        <v>638</v>
      </c>
      <c r="E8" s="17"/>
      <c r="F8" s="22">
        <v>1</v>
      </c>
      <c r="G8" s="23"/>
      <c r="H8" s="24"/>
      <c r="I8" s="35">
        <f t="shared" ref="I7:I43" si="0">IF(F8&lt;&gt;0,ROUND(F8*ROUND(G8,2),2),"")</f>
        <v>0</v>
      </c>
      <c r="J8" s="54" t="s">
        <v>28</v>
      </c>
    </row>
    <row r="9" ht="15" customHeight="1" spans="1:10">
      <c r="A9" s="21" t="s">
        <v>639</v>
      </c>
      <c r="B9" s="15" t="s">
        <v>640</v>
      </c>
      <c r="C9" s="14" t="s">
        <v>28</v>
      </c>
      <c r="D9" s="16" t="s">
        <v>28</v>
      </c>
      <c r="E9" s="17"/>
      <c r="F9" s="18" t="s">
        <v>28</v>
      </c>
      <c r="G9" s="19"/>
      <c r="H9" s="24"/>
      <c r="I9" s="35"/>
      <c r="J9" s="54" t="s">
        <v>28</v>
      </c>
    </row>
    <row r="10" ht="75" customHeight="1" spans="1:10">
      <c r="A10" s="21" t="s">
        <v>641</v>
      </c>
      <c r="B10" s="15" t="s">
        <v>642</v>
      </c>
      <c r="C10" s="21" t="s">
        <v>79</v>
      </c>
      <c r="D10" s="15" t="s">
        <v>643</v>
      </c>
      <c r="E10" s="17"/>
      <c r="F10" s="22">
        <v>10</v>
      </c>
      <c r="G10" s="23"/>
      <c r="H10" s="24"/>
      <c r="I10" s="35">
        <f t="shared" si="0"/>
        <v>0</v>
      </c>
      <c r="J10" s="54" t="s">
        <v>28</v>
      </c>
    </row>
    <row r="11" ht="15" customHeight="1" spans="1:10">
      <c r="A11" s="21" t="s">
        <v>644</v>
      </c>
      <c r="B11" s="15" t="s">
        <v>645</v>
      </c>
      <c r="C11" s="14" t="s">
        <v>28</v>
      </c>
      <c r="D11" s="16" t="s">
        <v>28</v>
      </c>
      <c r="E11" s="17"/>
      <c r="F11" s="18" t="s">
        <v>28</v>
      </c>
      <c r="G11" s="19"/>
      <c r="H11" s="24"/>
      <c r="I11" s="35"/>
      <c r="J11" s="54" t="s">
        <v>28</v>
      </c>
    </row>
    <row r="12" ht="15" customHeight="1" spans="1:10">
      <c r="A12" s="21" t="s">
        <v>646</v>
      </c>
      <c r="B12" s="15" t="s">
        <v>647</v>
      </c>
      <c r="C12" s="21" t="s">
        <v>79</v>
      </c>
      <c r="D12" s="16" t="s">
        <v>28</v>
      </c>
      <c r="E12" s="17"/>
      <c r="F12" s="22">
        <v>1</v>
      </c>
      <c r="G12" s="23"/>
      <c r="H12" s="24"/>
      <c r="I12" s="35">
        <f t="shared" si="0"/>
        <v>0</v>
      </c>
      <c r="J12" s="54"/>
    </row>
    <row r="13" ht="15" customHeight="1" spans="1:10">
      <c r="A13" s="21" t="s">
        <v>648</v>
      </c>
      <c r="B13" s="15" t="s">
        <v>649</v>
      </c>
      <c r="C13" s="21" t="s">
        <v>130</v>
      </c>
      <c r="D13" s="15" t="s">
        <v>647</v>
      </c>
      <c r="E13" s="17"/>
      <c r="F13" s="22">
        <v>1</v>
      </c>
      <c r="G13" s="23"/>
      <c r="H13" s="24"/>
      <c r="I13" s="35">
        <f t="shared" si="0"/>
        <v>0</v>
      </c>
      <c r="J13" s="54" t="s">
        <v>28</v>
      </c>
    </row>
    <row r="14" ht="15" customHeight="1" spans="1:10">
      <c r="A14" s="21" t="s">
        <v>650</v>
      </c>
      <c r="B14" s="15" t="s">
        <v>651</v>
      </c>
      <c r="C14" s="21" t="s">
        <v>79</v>
      </c>
      <c r="D14" s="16" t="s">
        <v>28</v>
      </c>
      <c r="E14" s="17"/>
      <c r="F14" s="22">
        <v>1</v>
      </c>
      <c r="G14" s="23"/>
      <c r="H14" s="24"/>
      <c r="I14" s="35">
        <f t="shared" si="0"/>
        <v>0</v>
      </c>
      <c r="J14" s="54" t="s">
        <v>28</v>
      </c>
    </row>
    <row r="15" ht="15" customHeight="1" spans="1:10">
      <c r="A15" s="21" t="s">
        <v>652</v>
      </c>
      <c r="B15" s="15" t="s">
        <v>653</v>
      </c>
      <c r="C15" s="14" t="s">
        <v>28</v>
      </c>
      <c r="D15" s="16" t="s">
        <v>28</v>
      </c>
      <c r="E15" s="17"/>
      <c r="F15" s="18" t="s">
        <v>28</v>
      </c>
      <c r="G15" s="19"/>
      <c r="H15" s="24"/>
      <c r="I15" s="35"/>
      <c r="J15" s="54" t="s">
        <v>28</v>
      </c>
    </row>
    <row r="16" ht="42" customHeight="1" spans="1:10">
      <c r="A16" s="21" t="s">
        <v>654</v>
      </c>
      <c r="B16" s="15" t="s">
        <v>655</v>
      </c>
      <c r="C16" s="21" t="s">
        <v>656</v>
      </c>
      <c r="D16" s="15" t="s">
        <v>657</v>
      </c>
      <c r="E16" s="17"/>
      <c r="F16" s="22">
        <v>60</v>
      </c>
      <c r="G16" s="23"/>
      <c r="H16" s="24"/>
      <c r="I16" s="35">
        <f t="shared" si="0"/>
        <v>0</v>
      </c>
      <c r="J16" s="54" t="s">
        <v>28</v>
      </c>
    </row>
    <row r="17" ht="15" customHeight="1" spans="1:10">
      <c r="A17" s="21" t="s">
        <v>658</v>
      </c>
      <c r="B17" s="15" t="s">
        <v>659</v>
      </c>
      <c r="C17" s="21" t="s">
        <v>71</v>
      </c>
      <c r="D17" s="16" t="s">
        <v>28</v>
      </c>
      <c r="E17" s="17"/>
      <c r="F17" s="22">
        <v>1</v>
      </c>
      <c r="G17" s="23"/>
      <c r="H17" s="24"/>
      <c r="I17" s="35">
        <f t="shared" si="0"/>
        <v>0</v>
      </c>
      <c r="J17" s="54" t="s">
        <v>28</v>
      </c>
    </row>
    <row r="18" ht="15" customHeight="1" spans="1:10">
      <c r="A18" s="21" t="s">
        <v>660</v>
      </c>
      <c r="B18" s="15" t="s">
        <v>661</v>
      </c>
      <c r="C18" s="14" t="s">
        <v>28</v>
      </c>
      <c r="D18" s="16" t="s">
        <v>28</v>
      </c>
      <c r="E18" s="17"/>
      <c r="F18" s="18" t="s">
        <v>28</v>
      </c>
      <c r="G18" s="19"/>
      <c r="H18" s="24"/>
      <c r="I18" s="35"/>
      <c r="J18" s="54" t="s">
        <v>28</v>
      </c>
    </row>
    <row r="19" ht="15" customHeight="1" spans="1:10">
      <c r="A19" s="21" t="s">
        <v>662</v>
      </c>
      <c r="B19" s="15" t="s">
        <v>663</v>
      </c>
      <c r="C19" s="14" t="s">
        <v>28</v>
      </c>
      <c r="D19" s="16" t="s">
        <v>28</v>
      </c>
      <c r="E19" s="17"/>
      <c r="F19" s="18" t="s">
        <v>28</v>
      </c>
      <c r="G19" s="19"/>
      <c r="H19" s="24"/>
      <c r="I19" s="35"/>
      <c r="J19" s="54" t="s">
        <v>28</v>
      </c>
    </row>
    <row r="20" ht="15" customHeight="1" spans="1:10">
      <c r="A20" s="21" t="s">
        <v>664</v>
      </c>
      <c r="B20" s="15" t="s">
        <v>665</v>
      </c>
      <c r="C20" s="21" t="s">
        <v>79</v>
      </c>
      <c r="D20" s="16" t="s">
        <v>28</v>
      </c>
      <c r="E20" s="17"/>
      <c r="F20" s="22">
        <v>1</v>
      </c>
      <c r="G20" s="23"/>
      <c r="H20" s="24"/>
      <c r="I20" s="35">
        <f t="shared" si="0"/>
        <v>0</v>
      </c>
      <c r="J20" s="54" t="s">
        <v>28</v>
      </c>
    </row>
    <row r="21" ht="15" customHeight="1" spans="1:10">
      <c r="A21" s="21" t="s">
        <v>666</v>
      </c>
      <c r="B21" s="15" t="s">
        <v>667</v>
      </c>
      <c r="C21" s="14" t="s">
        <v>28</v>
      </c>
      <c r="D21" s="16" t="s">
        <v>28</v>
      </c>
      <c r="E21" s="17"/>
      <c r="F21" s="18" t="s">
        <v>28</v>
      </c>
      <c r="G21" s="19"/>
      <c r="H21" s="24"/>
      <c r="I21" s="35"/>
      <c r="J21" s="54" t="s">
        <v>28</v>
      </c>
    </row>
    <row r="22" ht="15" customHeight="1" spans="1:10">
      <c r="A22" s="21" t="s">
        <v>668</v>
      </c>
      <c r="B22" s="15" t="s">
        <v>669</v>
      </c>
      <c r="C22" s="21" t="s">
        <v>670</v>
      </c>
      <c r="D22" s="16" t="s">
        <v>28</v>
      </c>
      <c r="E22" s="17"/>
      <c r="F22" s="22">
        <v>1</v>
      </c>
      <c r="G22" s="23"/>
      <c r="H22" s="24"/>
      <c r="I22" s="35">
        <f t="shared" si="0"/>
        <v>0</v>
      </c>
      <c r="J22" s="54" t="s">
        <v>28</v>
      </c>
    </row>
    <row r="23" ht="15" customHeight="1" spans="1:10">
      <c r="A23" s="21" t="s">
        <v>671</v>
      </c>
      <c r="B23" s="15" t="s">
        <v>125</v>
      </c>
      <c r="C23" s="14" t="s">
        <v>28</v>
      </c>
      <c r="D23" s="16" t="s">
        <v>28</v>
      </c>
      <c r="E23" s="17"/>
      <c r="F23" s="18" t="s">
        <v>28</v>
      </c>
      <c r="G23" s="19"/>
      <c r="H23" s="24"/>
      <c r="I23" s="35"/>
      <c r="J23" s="54" t="s">
        <v>28</v>
      </c>
    </row>
    <row r="24" ht="15" customHeight="1" spans="1:10">
      <c r="A24" s="21" t="s">
        <v>672</v>
      </c>
      <c r="B24" s="15" t="s">
        <v>673</v>
      </c>
      <c r="C24" s="21" t="s">
        <v>621</v>
      </c>
      <c r="D24" s="16" t="s">
        <v>28</v>
      </c>
      <c r="E24" s="17"/>
      <c r="F24" s="22">
        <v>1</v>
      </c>
      <c r="G24" s="23"/>
      <c r="H24" s="24"/>
      <c r="I24" s="35">
        <f t="shared" si="0"/>
        <v>0</v>
      </c>
      <c r="J24" s="54" t="s">
        <v>28</v>
      </c>
    </row>
    <row r="25" ht="15" customHeight="1" spans="1:10">
      <c r="A25" s="21" t="s">
        <v>674</v>
      </c>
      <c r="B25" s="15" t="s">
        <v>675</v>
      </c>
      <c r="C25" s="14" t="s">
        <v>28</v>
      </c>
      <c r="D25" s="16" t="s">
        <v>28</v>
      </c>
      <c r="E25" s="17"/>
      <c r="F25" s="18" t="s">
        <v>28</v>
      </c>
      <c r="G25" s="19"/>
      <c r="H25" s="24"/>
      <c r="I25" s="35"/>
      <c r="J25" s="54" t="s">
        <v>28</v>
      </c>
    </row>
    <row r="26" ht="15" customHeight="1" spans="1:10">
      <c r="A26" s="21" t="s">
        <v>676</v>
      </c>
      <c r="B26" s="15" t="s">
        <v>677</v>
      </c>
      <c r="C26" s="14" t="s">
        <v>28</v>
      </c>
      <c r="D26" s="16" t="s">
        <v>28</v>
      </c>
      <c r="E26" s="17"/>
      <c r="F26" s="18" t="s">
        <v>28</v>
      </c>
      <c r="G26" s="19"/>
      <c r="H26" s="24"/>
      <c r="I26" s="35"/>
      <c r="J26" s="54" t="s">
        <v>28</v>
      </c>
    </row>
    <row r="27" ht="15" customHeight="1" spans="1:10">
      <c r="A27" s="21" t="s">
        <v>678</v>
      </c>
      <c r="B27" s="15" t="s">
        <v>679</v>
      </c>
      <c r="C27" s="21" t="s">
        <v>111</v>
      </c>
      <c r="D27" s="16" t="s">
        <v>28</v>
      </c>
      <c r="E27" s="17"/>
      <c r="F27" s="22">
        <v>1000</v>
      </c>
      <c r="G27" s="23"/>
      <c r="H27" s="24"/>
      <c r="I27" s="35">
        <f t="shared" si="0"/>
        <v>0</v>
      </c>
      <c r="J27" s="54" t="s">
        <v>28</v>
      </c>
    </row>
    <row r="28" ht="15" customHeight="1" spans="1:10">
      <c r="A28" s="21" t="s">
        <v>680</v>
      </c>
      <c r="B28" s="15" t="s">
        <v>681</v>
      </c>
      <c r="C28" s="21" t="s">
        <v>130</v>
      </c>
      <c r="D28" s="16" t="s">
        <v>28</v>
      </c>
      <c r="E28" s="17"/>
      <c r="F28" s="22">
        <v>2</v>
      </c>
      <c r="G28" s="23"/>
      <c r="H28" s="24"/>
      <c r="I28" s="35">
        <f t="shared" si="0"/>
        <v>0</v>
      </c>
      <c r="J28" s="54" t="s">
        <v>28</v>
      </c>
    </row>
    <row r="29" ht="15" customHeight="1" spans="1:10">
      <c r="A29" s="21" t="s">
        <v>682</v>
      </c>
      <c r="B29" s="15" t="s">
        <v>683</v>
      </c>
      <c r="C29" s="14" t="s">
        <v>28</v>
      </c>
      <c r="D29" s="16" t="s">
        <v>28</v>
      </c>
      <c r="E29" s="17"/>
      <c r="F29" s="18" t="s">
        <v>28</v>
      </c>
      <c r="G29" s="19"/>
      <c r="H29" s="24"/>
      <c r="I29" s="35"/>
      <c r="J29" s="54" t="s">
        <v>28</v>
      </c>
    </row>
    <row r="30" ht="15" customHeight="1" spans="1:10">
      <c r="A30" s="21" t="s">
        <v>684</v>
      </c>
      <c r="B30" s="15" t="s">
        <v>685</v>
      </c>
      <c r="C30" s="14" t="s">
        <v>28</v>
      </c>
      <c r="D30" s="16" t="s">
        <v>28</v>
      </c>
      <c r="E30" s="17"/>
      <c r="F30" s="18" t="s">
        <v>28</v>
      </c>
      <c r="G30" s="19"/>
      <c r="H30" s="24"/>
      <c r="I30" s="35"/>
      <c r="J30" s="54" t="s">
        <v>28</v>
      </c>
    </row>
    <row r="31" ht="15" customHeight="1" spans="1:10">
      <c r="A31" s="21" t="s">
        <v>686</v>
      </c>
      <c r="B31" s="15" t="s">
        <v>687</v>
      </c>
      <c r="C31" s="21" t="s">
        <v>111</v>
      </c>
      <c r="D31" s="16" t="s">
        <v>28</v>
      </c>
      <c r="E31" s="17"/>
      <c r="F31" s="22">
        <v>200</v>
      </c>
      <c r="G31" s="23"/>
      <c r="H31" s="24"/>
      <c r="I31" s="35">
        <f t="shared" si="0"/>
        <v>0</v>
      </c>
      <c r="J31" s="54" t="s">
        <v>28</v>
      </c>
    </row>
    <row r="32" ht="15" customHeight="1" spans="1:10">
      <c r="A32" s="21" t="s">
        <v>688</v>
      </c>
      <c r="B32" s="15" t="s">
        <v>689</v>
      </c>
      <c r="C32" s="21" t="s">
        <v>111</v>
      </c>
      <c r="D32" s="16" t="s">
        <v>28</v>
      </c>
      <c r="E32" s="17"/>
      <c r="F32" s="22">
        <v>550</v>
      </c>
      <c r="G32" s="23"/>
      <c r="H32" s="24"/>
      <c r="I32" s="35">
        <f t="shared" si="0"/>
        <v>0</v>
      </c>
      <c r="J32" s="54" t="s">
        <v>28</v>
      </c>
    </row>
    <row r="33" ht="15" customHeight="1" spans="1:10">
      <c r="A33" s="21" t="s">
        <v>690</v>
      </c>
      <c r="B33" s="15" t="s">
        <v>691</v>
      </c>
      <c r="C33" s="14" t="s">
        <v>28</v>
      </c>
      <c r="D33" s="16" t="s">
        <v>28</v>
      </c>
      <c r="E33" s="17"/>
      <c r="F33" s="18" t="s">
        <v>28</v>
      </c>
      <c r="G33" s="19"/>
      <c r="H33" s="24"/>
      <c r="I33" s="35"/>
      <c r="J33" s="54" t="s">
        <v>28</v>
      </c>
    </row>
    <row r="34" ht="15" customHeight="1" spans="1:10">
      <c r="A34" s="21" t="s">
        <v>692</v>
      </c>
      <c r="B34" s="15" t="s">
        <v>693</v>
      </c>
      <c r="C34" s="21" t="s">
        <v>111</v>
      </c>
      <c r="D34" s="16" t="s">
        <v>28</v>
      </c>
      <c r="E34" s="17"/>
      <c r="F34" s="22">
        <v>24</v>
      </c>
      <c r="G34" s="23"/>
      <c r="H34" s="24"/>
      <c r="I34" s="35">
        <f t="shared" si="0"/>
        <v>0</v>
      </c>
      <c r="J34" s="54" t="s">
        <v>28</v>
      </c>
    </row>
    <row r="35" ht="15" customHeight="1" spans="1:10">
      <c r="A35" s="21" t="s">
        <v>694</v>
      </c>
      <c r="B35" s="15" t="s">
        <v>695</v>
      </c>
      <c r="C35" s="21"/>
      <c r="D35" s="16"/>
      <c r="E35" s="17"/>
      <c r="F35" s="22"/>
      <c r="G35" s="48"/>
      <c r="H35" s="24"/>
      <c r="I35" s="35"/>
      <c r="J35" s="54" t="s">
        <v>28</v>
      </c>
    </row>
    <row r="36" ht="15" customHeight="1" spans="1:10">
      <c r="A36" s="21" t="s">
        <v>696</v>
      </c>
      <c r="B36" s="15" t="s">
        <v>697</v>
      </c>
      <c r="C36" s="21" t="s">
        <v>111</v>
      </c>
      <c r="D36" s="16" t="s">
        <v>28</v>
      </c>
      <c r="E36" s="17"/>
      <c r="F36" s="22">
        <v>25</v>
      </c>
      <c r="G36" s="23"/>
      <c r="H36" s="24"/>
      <c r="I36" s="35">
        <f t="shared" si="0"/>
        <v>0</v>
      </c>
      <c r="J36" s="54" t="s">
        <v>28</v>
      </c>
    </row>
    <row r="37" ht="15" customHeight="1" spans="1:10">
      <c r="A37" s="21" t="s">
        <v>698</v>
      </c>
      <c r="B37" s="15" t="s">
        <v>699</v>
      </c>
      <c r="C37" s="21"/>
      <c r="D37" s="16"/>
      <c r="E37" s="17"/>
      <c r="F37" s="22"/>
      <c r="G37" s="48"/>
      <c r="H37" s="24"/>
      <c r="I37" s="35"/>
      <c r="J37" s="54" t="s">
        <v>28</v>
      </c>
    </row>
    <row r="38" ht="15" customHeight="1" spans="1:10">
      <c r="A38" s="21" t="s">
        <v>700</v>
      </c>
      <c r="B38" s="15" t="s">
        <v>701</v>
      </c>
      <c r="C38" s="21" t="s">
        <v>111</v>
      </c>
      <c r="D38" s="16" t="s">
        <v>28</v>
      </c>
      <c r="E38" s="17"/>
      <c r="F38" s="22">
        <v>90</v>
      </c>
      <c r="G38" s="23"/>
      <c r="H38" s="24"/>
      <c r="I38" s="35">
        <f t="shared" si="0"/>
        <v>0</v>
      </c>
      <c r="J38" s="54" t="s">
        <v>28</v>
      </c>
    </row>
    <row r="39" ht="15" customHeight="1" spans="1:10">
      <c r="A39" s="21" t="s">
        <v>702</v>
      </c>
      <c r="B39" s="15" t="s">
        <v>703</v>
      </c>
      <c r="C39" s="14" t="s">
        <v>28</v>
      </c>
      <c r="D39" s="16" t="s">
        <v>28</v>
      </c>
      <c r="E39" s="17"/>
      <c r="F39" s="18" t="s">
        <v>28</v>
      </c>
      <c r="G39" s="19"/>
      <c r="H39" s="24"/>
      <c r="I39" s="35"/>
      <c r="J39" s="54" t="s">
        <v>28</v>
      </c>
    </row>
    <row r="40" ht="15" customHeight="1" spans="1:10">
      <c r="A40" s="21" t="s">
        <v>704</v>
      </c>
      <c r="B40" s="15" t="s">
        <v>705</v>
      </c>
      <c r="C40" s="21" t="s">
        <v>130</v>
      </c>
      <c r="D40" s="16" t="s">
        <v>28</v>
      </c>
      <c r="E40" s="17"/>
      <c r="F40" s="22">
        <v>11</v>
      </c>
      <c r="G40" s="23"/>
      <c r="H40" s="24"/>
      <c r="I40" s="35">
        <f t="shared" si="0"/>
        <v>0</v>
      </c>
      <c r="J40" s="54" t="s">
        <v>28</v>
      </c>
    </row>
    <row r="41" ht="15" customHeight="1" spans="1:10">
      <c r="A41" s="21" t="s">
        <v>706</v>
      </c>
      <c r="B41" s="15" t="s">
        <v>707</v>
      </c>
      <c r="C41" s="21" t="s">
        <v>44</v>
      </c>
      <c r="D41" s="16" t="s">
        <v>28</v>
      </c>
      <c r="E41" s="17"/>
      <c r="F41" s="22">
        <v>1</v>
      </c>
      <c r="G41" s="23"/>
      <c r="H41" s="24"/>
      <c r="I41" s="35">
        <f t="shared" si="0"/>
        <v>0</v>
      </c>
      <c r="J41" s="54" t="s">
        <v>28</v>
      </c>
    </row>
    <row r="42" ht="21" customHeight="1" spans="1:10">
      <c r="A42" s="49" t="s">
        <v>708</v>
      </c>
      <c r="B42" s="50" t="s">
        <v>709</v>
      </c>
      <c r="C42" s="49" t="s">
        <v>621</v>
      </c>
      <c r="D42" s="50" t="s">
        <v>710</v>
      </c>
      <c r="E42" s="51"/>
      <c r="F42" s="52">
        <v>1</v>
      </c>
      <c r="G42" s="53">
        <v>50000</v>
      </c>
      <c r="H42" s="53"/>
      <c r="I42" s="35">
        <f t="shared" si="0"/>
        <v>50000</v>
      </c>
      <c r="J42" s="54" t="s">
        <v>28</v>
      </c>
    </row>
    <row r="43" ht="15" customHeight="1" spans="1:10">
      <c r="A43" s="21" t="s">
        <v>711</v>
      </c>
      <c r="B43" s="15" t="s">
        <v>712</v>
      </c>
      <c r="C43" s="21" t="s">
        <v>621</v>
      </c>
      <c r="D43" s="16" t="s">
        <v>28</v>
      </c>
      <c r="E43" s="17"/>
      <c r="F43" s="22">
        <v>1</v>
      </c>
      <c r="G43" s="23"/>
      <c r="H43" s="24"/>
      <c r="I43" s="35">
        <f t="shared" si="0"/>
        <v>0</v>
      </c>
      <c r="J43" s="54" t="s">
        <v>28</v>
      </c>
    </row>
    <row r="44" ht="15" customHeight="1" spans="1:10">
      <c r="A44" s="25" t="s">
        <v>713</v>
      </c>
      <c r="B44" s="26"/>
      <c r="C44" s="27">
        <f>SUM(I6:I43)</f>
        <v>50000</v>
      </c>
      <c r="D44" s="27"/>
      <c r="E44" s="27"/>
      <c r="F44" s="28" t="s">
        <v>63</v>
      </c>
      <c r="G44" s="29" t="s">
        <v>28</v>
      </c>
      <c r="H44" s="30"/>
      <c r="I44" s="36" t="s">
        <v>28</v>
      </c>
      <c r="J44" s="54" t="s">
        <v>28</v>
      </c>
    </row>
  </sheetData>
  <sheetProtection password="EF9E" sheet="1" objects="1"/>
  <mergeCells count="87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D36:E36"/>
    <mergeCell ref="G36:H36"/>
    <mergeCell ref="D37:E37"/>
    <mergeCell ref="G37:H37"/>
    <mergeCell ref="D38:E38"/>
    <mergeCell ref="G38:H38"/>
    <mergeCell ref="D39:E39"/>
    <mergeCell ref="G39:H39"/>
    <mergeCell ref="D40:E40"/>
    <mergeCell ref="G40:H40"/>
    <mergeCell ref="D41:E41"/>
    <mergeCell ref="G41:H41"/>
    <mergeCell ref="D42:E42"/>
    <mergeCell ref="G42:H42"/>
    <mergeCell ref="D43:E43"/>
    <mergeCell ref="G43:H43"/>
    <mergeCell ref="A44:B44"/>
    <mergeCell ref="C44:E44"/>
    <mergeCell ref="G44:H44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view="pageBreakPreview" zoomScaleNormal="100" zoomScaleSheetLayoutView="100" topLeftCell="A7" workbookViewId="0">
      <selection activeCell="J21" sqref="J21"/>
    </sheetView>
  </sheetViews>
  <sheetFormatPr defaultColWidth="9" defaultRowHeight="13.5"/>
  <cols>
    <col min="1" max="1" width="10.125" customWidth="1"/>
    <col min="2" max="2" width="25.5" customWidth="1"/>
    <col min="3" max="3" width="6.66666666666667" customWidth="1"/>
    <col min="4" max="4" width="3.33333333333333" customWidth="1"/>
    <col min="5" max="5" width="11.875" customWidth="1"/>
    <col min="6" max="6" width="9.16666666666667" customWidth="1"/>
    <col min="7" max="7" width="8.33333333333333" style="1" customWidth="1"/>
    <col min="8" max="8" width="0.833333333333333" hidden="1" customWidth="1"/>
    <col min="9" max="9" width="9.16666666666667" customWidth="1"/>
  </cols>
  <sheetData>
    <row r="1" ht="28" customHeight="1" spans="1:9">
      <c r="A1" s="2" t="s">
        <v>31</v>
      </c>
      <c r="B1" s="3"/>
      <c r="C1" s="3"/>
      <c r="D1" s="3"/>
      <c r="E1" s="3"/>
      <c r="F1" s="3"/>
      <c r="G1" s="4"/>
      <c r="H1" s="3"/>
      <c r="I1" s="3"/>
    </row>
    <row r="2" customFormat="1" ht="15" customHeight="1" spans="1:9">
      <c r="A2" s="38" t="s">
        <v>1</v>
      </c>
      <c r="B2" s="38"/>
      <c r="C2" s="38"/>
      <c r="D2" s="38"/>
      <c r="E2" s="38"/>
      <c r="F2" s="38"/>
      <c r="G2" s="39"/>
      <c r="H2" s="7" t="s">
        <v>627</v>
      </c>
      <c r="I2" s="33"/>
    </row>
    <row r="3" customFormat="1" ht="22" customHeight="1" spans="1:9">
      <c r="A3" s="8" t="s">
        <v>15</v>
      </c>
      <c r="B3" s="9"/>
      <c r="C3" s="9"/>
      <c r="D3" s="9"/>
      <c r="E3" s="9"/>
      <c r="F3" s="9"/>
      <c r="G3" s="10"/>
      <c r="H3" s="9"/>
      <c r="I3" s="9"/>
    </row>
    <row r="4" customFormat="1" ht="17" customHeight="1" spans="1:9">
      <c r="A4" s="11" t="s">
        <v>152</v>
      </c>
      <c r="B4" s="11" t="s">
        <v>153</v>
      </c>
      <c r="C4" s="11" t="s">
        <v>154</v>
      </c>
      <c r="D4" s="11" t="s">
        <v>155</v>
      </c>
      <c r="E4" s="12"/>
      <c r="F4" s="11" t="s">
        <v>714</v>
      </c>
      <c r="G4" s="13" t="s">
        <v>715</v>
      </c>
      <c r="H4" s="12"/>
      <c r="I4" s="11" t="s">
        <v>716</v>
      </c>
    </row>
    <row r="5" ht="15" customHeight="1" spans="1:9">
      <c r="A5" s="14" t="s">
        <v>717</v>
      </c>
      <c r="B5" s="16" t="s">
        <v>718</v>
      </c>
      <c r="C5" s="14" t="s">
        <v>28</v>
      </c>
      <c r="D5" s="16" t="s">
        <v>28</v>
      </c>
      <c r="E5" s="17"/>
      <c r="F5" s="40" t="s">
        <v>28</v>
      </c>
      <c r="G5" s="41" t="s">
        <v>28</v>
      </c>
      <c r="H5" s="42"/>
      <c r="I5" s="45" t="s">
        <v>28</v>
      </c>
    </row>
    <row r="6" ht="15" customHeight="1" spans="1:9">
      <c r="A6" s="14" t="s">
        <v>719</v>
      </c>
      <c r="B6" s="16" t="s">
        <v>720</v>
      </c>
      <c r="C6" s="14" t="s">
        <v>28</v>
      </c>
      <c r="D6" s="16" t="s">
        <v>28</v>
      </c>
      <c r="E6" s="17"/>
      <c r="F6" s="40" t="s">
        <v>28</v>
      </c>
      <c r="G6" s="41" t="s">
        <v>28</v>
      </c>
      <c r="H6" s="42"/>
      <c r="I6" s="45" t="s">
        <v>28</v>
      </c>
    </row>
    <row r="7" ht="21" customHeight="1" spans="1:9">
      <c r="A7" s="14" t="s">
        <v>721</v>
      </c>
      <c r="B7" s="16" t="s">
        <v>722</v>
      </c>
      <c r="C7" s="14" t="s">
        <v>160</v>
      </c>
      <c r="D7" s="16" t="s">
        <v>723</v>
      </c>
      <c r="E7" s="17"/>
      <c r="F7" s="43">
        <v>1</v>
      </c>
      <c r="G7" s="44"/>
      <c r="H7" s="44"/>
      <c r="I7" s="35">
        <f t="shared" ref="I7:I35" si="0">IF(F7&lt;&gt;0,ROUND(F7*ROUND(G7,2),2),"")</f>
        <v>0</v>
      </c>
    </row>
    <row r="8" ht="15" customHeight="1" spans="1:9">
      <c r="A8" s="14" t="s">
        <v>724</v>
      </c>
      <c r="B8" s="16" t="s">
        <v>725</v>
      </c>
      <c r="C8" s="14" t="s">
        <v>28</v>
      </c>
      <c r="D8" s="16" t="s">
        <v>28</v>
      </c>
      <c r="E8" s="17"/>
      <c r="F8" s="40" t="s">
        <v>28</v>
      </c>
      <c r="G8" s="41"/>
      <c r="H8" s="44"/>
      <c r="I8" s="35"/>
    </row>
    <row r="9" ht="15" customHeight="1" spans="1:9">
      <c r="A9" s="14" t="s">
        <v>726</v>
      </c>
      <c r="B9" s="16" t="s">
        <v>727</v>
      </c>
      <c r="C9" s="14" t="s">
        <v>728</v>
      </c>
      <c r="D9" s="16" t="s">
        <v>28</v>
      </c>
      <c r="E9" s="17"/>
      <c r="F9" s="43">
        <v>1</v>
      </c>
      <c r="G9" s="44"/>
      <c r="H9" s="44"/>
      <c r="I9" s="35">
        <f t="shared" si="0"/>
        <v>0</v>
      </c>
    </row>
    <row r="10" ht="15" customHeight="1" spans="1:9">
      <c r="A10" s="14" t="s">
        <v>729</v>
      </c>
      <c r="B10" s="16" t="s">
        <v>730</v>
      </c>
      <c r="C10" s="14" t="s">
        <v>728</v>
      </c>
      <c r="D10" s="16" t="s">
        <v>28</v>
      </c>
      <c r="E10" s="17"/>
      <c r="F10" s="43">
        <v>1</v>
      </c>
      <c r="G10" s="44"/>
      <c r="H10" s="44"/>
      <c r="I10" s="35">
        <f t="shared" si="0"/>
        <v>0</v>
      </c>
    </row>
    <row r="11" ht="15" customHeight="1" spans="1:9">
      <c r="A11" s="14" t="s">
        <v>731</v>
      </c>
      <c r="B11" s="16" t="s">
        <v>732</v>
      </c>
      <c r="C11" s="14" t="s">
        <v>728</v>
      </c>
      <c r="D11" s="16" t="s">
        <v>28</v>
      </c>
      <c r="E11" s="17"/>
      <c r="F11" s="43">
        <v>1</v>
      </c>
      <c r="G11" s="44"/>
      <c r="H11" s="44"/>
      <c r="I11" s="35">
        <f t="shared" si="0"/>
        <v>0</v>
      </c>
    </row>
    <row r="12" ht="15" customHeight="1" spans="1:9">
      <c r="A12" s="14" t="s">
        <v>733</v>
      </c>
      <c r="B12" s="16" t="s">
        <v>734</v>
      </c>
      <c r="C12" s="14" t="s">
        <v>728</v>
      </c>
      <c r="D12" s="16" t="s">
        <v>28</v>
      </c>
      <c r="E12" s="17"/>
      <c r="F12" s="43">
        <v>1</v>
      </c>
      <c r="G12" s="44"/>
      <c r="H12" s="44"/>
      <c r="I12" s="35">
        <f t="shared" si="0"/>
        <v>0</v>
      </c>
    </row>
    <row r="13" ht="15" customHeight="1" spans="1:9">
      <c r="A13" s="14" t="s">
        <v>735</v>
      </c>
      <c r="B13" s="16" t="s">
        <v>736</v>
      </c>
      <c r="C13" s="14" t="s">
        <v>28</v>
      </c>
      <c r="D13" s="16" t="s">
        <v>28</v>
      </c>
      <c r="E13" s="17"/>
      <c r="F13" s="40" t="s">
        <v>28</v>
      </c>
      <c r="G13" s="41"/>
      <c r="H13" s="44"/>
      <c r="I13" s="35"/>
    </row>
    <row r="14" ht="15" customHeight="1" spans="1:9">
      <c r="A14" s="14" t="s">
        <v>737</v>
      </c>
      <c r="B14" s="16" t="s">
        <v>738</v>
      </c>
      <c r="C14" s="14" t="s">
        <v>728</v>
      </c>
      <c r="D14" s="16" t="s">
        <v>28</v>
      </c>
      <c r="E14" s="17"/>
      <c r="F14" s="43">
        <v>1</v>
      </c>
      <c r="G14" s="44"/>
      <c r="H14" s="44"/>
      <c r="I14" s="35">
        <f t="shared" si="0"/>
        <v>0</v>
      </c>
    </row>
    <row r="15" ht="15" customHeight="1" spans="1:9">
      <c r="A15" s="14" t="s">
        <v>739</v>
      </c>
      <c r="B15" s="16" t="s">
        <v>740</v>
      </c>
      <c r="C15" s="14" t="s">
        <v>728</v>
      </c>
      <c r="D15" s="16" t="s">
        <v>28</v>
      </c>
      <c r="E15" s="17"/>
      <c r="F15" s="43">
        <v>1</v>
      </c>
      <c r="G15" s="44"/>
      <c r="H15" s="44"/>
      <c r="I15" s="35">
        <f t="shared" si="0"/>
        <v>0</v>
      </c>
    </row>
    <row r="16" ht="15" customHeight="1" spans="1:9">
      <c r="A16" s="14" t="s">
        <v>741</v>
      </c>
      <c r="B16" s="16" t="s">
        <v>742</v>
      </c>
      <c r="C16" s="14" t="s">
        <v>728</v>
      </c>
      <c r="D16" s="16" t="s">
        <v>28</v>
      </c>
      <c r="E16" s="17"/>
      <c r="F16" s="43">
        <v>1</v>
      </c>
      <c r="G16" s="44"/>
      <c r="H16" s="44"/>
      <c r="I16" s="35">
        <f t="shared" si="0"/>
        <v>0</v>
      </c>
    </row>
    <row r="17" ht="15" customHeight="1" spans="1:9">
      <c r="A17" s="14" t="s">
        <v>743</v>
      </c>
      <c r="B17" s="16" t="s">
        <v>744</v>
      </c>
      <c r="C17" s="14" t="s">
        <v>728</v>
      </c>
      <c r="D17" s="16" t="s">
        <v>28</v>
      </c>
      <c r="E17" s="17"/>
      <c r="F17" s="43">
        <v>1</v>
      </c>
      <c r="G17" s="44"/>
      <c r="H17" s="44"/>
      <c r="I17" s="35">
        <f t="shared" si="0"/>
        <v>0</v>
      </c>
    </row>
    <row r="18" ht="15" customHeight="1" spans="1:9">
      <c r="A18" s="14" t="s">
        <v>745</v>
      </c>
      <c r="B18" s="16" t="s">
        <v>744</v>
      </c>
      <c r="C18" s="14" t="s">
        <v>728</v>
      </c>
      <c r="D18" s="16" t="s">
        <v>28</v>
      </c>
      <c r="E18" s="17"/>
      <c r="F18" s="43">
        <v>1</v>
      </c>
      <c r="G18" s="44"/>
      <c r="H18" s="44"/>
      <c r="I18" s="35">
        <f t="shared" si="0"/>
        <v>0</v>
      </c>
    </row>
    <row r="19" ht="15" customHeight="1" spans="1:9">
      <c r="A19" s="14" t="s">
        <v>746</v>
      </c>
      <c r="B19" s="16" t="s">
        <v>747</v>
      </c>
      <c r="C19" s="14" t="s">
        <v>748</v>
      </c>
      <c r="D19" s="16" t="s">
        <v>28</v>
      </c>
      <c r="E19" s="17"/>
      <c r="F19" s="43">
        <v>6.2</v>
      </c>
      <c r="G19" s="44"/>
      <c r="H19" s="44"/>
      <c r="I19" s="35">
        <f t="shared" si="0"/>
        <v>0</v>
      </c>
    </row>
    <row r="20" ht="15" customHeight="1" spans="1:9">
      <c r="A20" s="14" t="s">
        <v>749</v>
      </c>
      <c r="B20" s="16" t="s">
        <v>750</v>
      </c>
      <c r="C20" s="14" t="s">
        <v>28</v>
      </c>
      <c r="D20" s="16"/>
      <c r="E20" s="17"/>
      <c r="F20" s="40" t="s">
        <v>28</v>
      </c>
      <c r="G20" s="41"/>
      <c r="H20" s="44"/>
      <c r="I20" s="35"/>
    </row>
    <row r="21" ht="21" customHeight="1" spans="1:9">
      <c r="A21" s="14" t="s">
        <v>751</v>
      </c>
      <c r="B21" s="16" t="s">
        <v>752</v>
      </c>
      <c r="C21" s="14" t="s">
        <v>203</v>
      </c>
      <c r="D21" s="16" t="s">
        <v>753</v>
      </c>
      <c r="E21" s="17"/>
      <c r="F21" s="43">
        <v>1</v>
      </c>
      <c r="G21" s="44"/>
      <c r="H21" s="44"/>
      <c r="I21" s="35">
        <f t="shared" si="0"/>
        <v>0</v>
      </c>
    </row>
    <row r="22" ht="15" customHeight="1" spans="1:9">
      <c r="A22" s="14" t="s">
        <v>754</v>
      </c>
      <c r="B22" s="16" t="s">
        <v>755</v>
      </c>
      <c r="C22" s="14" t="s">
        <v>28</v>
      </c>
      <c r="D22" s="16" t="s">
        <v>28</v>
      </c>
      <c r="E22" s="17"/>
      <c r="F22" s="40" t="s">
        <v>28</v>
      </c>
      <c r="G22" s="41"/>
      <c r="H22" s="44"/>
      <c r="I22" s="35"/>
    </row>
    <row r="23" ht="15" customHeight="1" spans="1:9">
      <c r="A23" s="14" t="s">
        <v>756</v>
      </c>
      <c r="B23" s="16" t="s">
        <v>757</v>
      </c>
      <c r="C23" s="14" t="s">
        <v>437</v>
      </c>
      <c r="D23" s="16" t="s">
        <v>28</v>
      </c>
      <c r="E23" s="17"/>
      <c r="F23" s="43">
        <v>15</v>
      </c>
      <c r="G23" s="44"/>
      <c r="H23" s="44"/>
      <c r="I23" s="35">
        <f t="shared" si="0"/>
        <v>0</v>
      </c>
    </row>
    <row r="24" ht="15" customHeight="1" spans="1:9">
      <c r="A24" s="14" t="s">
        <v>758</v>
      </c>
      <c r="B24" s="16" t="s">
        <v>759</v>
      </c>
      <c r="C24" s="14" t="s">
        <v>28</v>
      </c>
      <c r="D24" s="16" t="s">
        <v>28</v>
      </c>
      <c r="E24" s="17"/>
      <c r="F24" s="40" t="s">
        <v>28</v>
      </c>
      <c r="G24" s="41"/>
      <c r="H24" s="44"/>
      <c r="I24" s="35"/>
    </row>
    <row r="25" ht="15" customHeight="1" spans="1:9">
      <c r="A25" s="14" t="s">
        <v>760</v>
      </c>
      <c r="B25" s="16" t="s">
        <v>761</v>
      </c>
      <c r="C25" s="14" t="s">
        <v>228</v>
      </c>
      <c r="D25" s="16" t="s">
        <v>28</v>
      </c>
      <c r="E25" s="17"/>
      <c r="F25" s="43">
        <v>2</v>
      </c>
      <c r="G25" s="44"/>
      <c r="H25" s="44"/>
      <c r="I25" s="35">
        <f t="shared" si="0"/>
        <v>0</v>
      </c>
    </row>
    <row r="26" ht="15" customHeight="1" spans="1:9">
      <c r="A26" s="14" t="s">
        <v>762</v>
      </c>
      <c r="B26" s="16" t="s">
        <v>763</v>
      </c>
      <c r="C26" s="14" t="s">
        <v>28</v>
      </c>
      <c r="D26" s="16" t="s">
        <v>28</v>
      </c>
      <c r="E26" s="17"/>
      <c r="F26" s="40" t="s">
        <v>28</v>
      </c>
      <c r="G26" s="41"/>
      <c r="H26" s="44"/>
      <c r="I26" s="35"/>
    </row>
    <row r="27" ht="15" customHeight="1" spans="1:9">
      <c r="A27" s="14" t="s">
        <v>764</v>
      </c>
      <c r="B27" s="16" t="s">
        <v>765</v>
      </c>
      <c r="C27" s="14" t="s">
        <v>437</v>
      </c>
      <c r="D27" s="16" t="s">
        <v>28</v>
      </c>
      <c r="E27" s="17"/>
      <c r="F27" s="43">
        <v>10</v>
      </c>
      <c r="G27" s="44"/>
      <c r="H27" s="44"/>
      <c r="I27" s="35">
        <f t="shared" si="0"/>
        <v>0</v>
      </c>
    </row>
    <row r="28" ht="15" customHeight="1" spans="1:9">
      <c r="A28" s="14" t="s">
        <v>766</v>
      </c>
      <c r="B28" s="16" t="s">
        <v>767</v>
      </c>
      <c r="C28" s="14" t="s">
        <v>28</v>
      </c>
      <c r="D28" s="16" t="s">
        <v>28</v>
      </c>
      <c r="E28" s="17"/>
      <c r="F28" s="40" t="s">
        <v>28</v>
      </c>
      <c r="G28" s="41"/>
      <c r="H28" s="44"/>
      <c r="I28" s="35"/>
    </row>
    <row r="29" ht="15" customHeight="1" spans="1:9">
      <c r="A29" s="14" t="s">
        <v>768</v>
      </c>
      <c r="B29" s="16" t="s">
        <v>769</v>
      </c>
      <c r="C29" s="14" t="s">
        <v>228</v>
      </c>
      <c r="D29" s="16" t="s">
        <v>28</v>
      </c>
      <c r="E29" s="17"/>
      <c r="F29" s="43">
        <v>2</v>
      </c>
      <c r="G29" s="44"/>
      <c r="H29" s="44"/>
      <c r="I29" s="35">
        <f t="shared" si="0"/>
        <v>0</v>
      </c>
    </row>
    <row r="30" ht="15" customHeight="1" spans="1:9">
      <c r="A30" s="14" t="s">
        <v>770</v>
      </c>
      <c r="B30" s="16" t="s">
        <v>771</v>
      </c>
      <c r="C30" s="14" t="s">
        <v>28</v>
      </c>
      <c r="D30" s="16" t="s">
        <v>28</v>
      </c>
      <c r="E30" s="17"/>
      <c r="F30" s="40" t="s">
        <v>28</v>
      </c>
      <c r="G30" s="41"/>
      <c r="H30" s="44"/>
      <c r="I30" s="35"/>
    </row>
    <row r="31" ht="21" customHeight="1" spans="1:9">
      <c r="A31" s="21" t="s">
        <v>772</v>
      </c>
      <c r="B31" s="15" t="s">
        <v>773</v>
      </c>
      <c r="C31" s="14" t="s">
        <v>774</v>
      </c>
      <c r="D31" s="16" t="s">
        <v>775</v>
      </c>
      <c r="E31" s="17"/>
      <c r="F31" s="43">
        <v>30</v>
      </c>
      <c r="G31" s="44"/>
      <c r="H31" s="44"/>
      <c r="I31" s="35">
        <f t="shared" si="0"/>
        <v>0</v>
      </c>
    </row>
    <row r="32" ht="15" customHeight="1" spans="1:9">
      <c r="A32" s="14" t="s">
        <v>776</v>
      </c>
      <c r="B32" s="16" t="s">
        <v>777</v>
      </c>
      <c r="C32" s="14" t="s">
        <v>28</v>
      </c>
      <c r="D32" s="16" t="s">
        <v>28</v>
      </c>
      <c r="E32" s="17"/>
      <c r="F32" s="40" t="s">
        <v>28</v>
      </c>
      <c r="G32" s="41"/>
      <c r="H32" s="44"/>
      <c r="I32" s="35"/>
    </row>
    <row r="33" ht="15" customHeight="1" spans="1:9">
      <c r="A33" s="14" t="s">
        <v>778</v>
      </c>
      <c r="B33" s="16" t="s">
        <v>779</v>
      </c>
      <c r="C33" s="14" t="s">
        <v>437</v>
      </c>
      <c r="D33" s="16" t="s">
        <v>28</v>
      </c>
      <c r="E33" s="17"/>
      <c r="F33" s="43">
        <v>100</v>
      </c>
      <c r="G33" s="44"/>
      <c r="H33" s="44"/>
      <c r="I33" s="35">
        <f t="shared" si="0"/>
        <v>0</v>
      </c>
    </row>
    <row r="34" ht="15" customHeight="1" spans="1:9">
      <c r="A34" s="14" t="s">
        <v>780</v>
      </c>
      <c r="B34" s="16" t="s">
        <v>781</v>
      </c>
      <c r="C34" s="14" t="s">
        <v>228</v>
      </c>
      <c r="D34" s="16" t="s">
        <v>28</v>
      </c>
      <c r="E34" s="17"/>
      <c r="F34" s="43">
        <v>20</v>
      </c>
      <c r="G34" s="44"/>
      <c r="H34" s="44"/>
      <c r="I34" s="35">
        <f t="shared" si="0"/>
        <v>0</v>
      </c>
    </row>
    <row r="35" ht="15" customHeight="1" spans="1:9">
      <c r="A35" s="14" t="s">
        <v>782</v>
      </c>
      <c r="B35" s="16" t="s">
        <v>783</v>
      </c>
      <c r="C35" s="14" t="s">
        <v>784</v>
      </c>
      <c r="D35" s="16" t="s">
        <v>28</v>
      </c>
      <c r="E35" s="17"/>
      <c r="F35" s="40">
        <v>1</v>
      </c>
      <c r="G35" s="44"/>
      <c r="H35" s="44"/>
      <c r="I35" s="35">
        <f t="shared" si="0"/>
        <v>0</v>
      </c>
    </row>
    <row r="36" s="37" customFormat="1" ht="15" customHeight="1" spans="1:9">
      <c r="A36" s="25" t="s">
        <v>785</v>
      </c>
      <c r="B36" s="26"/>
      <c r="C36" s="27">
        <f>SUM(I5:I35)</f>
        <v>0</v>
      </c>
      <c r="D36" s="27"/>
      <c r="E36" s="27"/>
      <c r="F36" s="28" t="s">
        <v>63</v>
      </c>
      <c r="G36" s="29" t="s">
        <v>28</v>
      </c>
      <c r="H36" s="30"/>
      <c r="I36" s="36" t="s">
        <v>28</v>
      </c>
    </row>
  </sheetData>
  <sheetProtection password="EF9E" sheet="1" objects="1"/>
  <mergeCells count="71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B36"/>
    <mergeCell ref="C36:E36"/>
    <mergeCell ref="G36:H36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view="pageBreakPreview" zoomScaleNormal="100" zoomScaleSheetLayoutView="100" topLeftCell="A13" workbookViewId="0">
      <selection activeCell="C29" sqref="C29:E29"/>
    </sheetView>
  </sheetViews>
  <sheetFormatPr defaultColWidth="9" defaultRowHeight="13.5"/>
  <cols>
    <col min="1" max="1" width="13.5" customWidth="1"/>
    <col min="2" max="2" width="25.5" customWidth="1"/>
    <col min="3" max="3" width="6.66666666666667" customWidth="1"/>
    <col min="4" max="4" width="3.33333333333333" customWidth="1"/>
    <col min="5" max="6" width="9.16666666666667" customWidth="1"/>
    <col min="7" max="7" width="8.33333333333333" style="1" customWidth="1"/>
    <col min="8" max="8" width="0.833333333333333" customWidth="1"/>
    <col min="9" max="9" width="9.16666666666667" customWidth="1"/>
    <col min="10" max="10" width="7" customWidth="1"/>
  </cols>
  <sheetData>
    <row r="1" ht="28" customHeight="1" spans="1:10">
      <c r="A1" s="2" t="s">
        <v>31</v>
      </c>
      <c r="B1" s="3"/>
      <c r="C1" s="3"/>
      <c r="D1" s="3"/>
      <c r="E1" s="3"/>
      <c r="F1" s="3"/>
      <c r="G1" s="4"/>
      <c r="H1" s="3"/>
      <c r="I1" s="3"/>
      <c r="J1" s="31" t="s">
        <v>28</v>
      </c>
    </row>
    <row r="2" ht="15" customHeight="1" spans="1:10">
      <c r="A2" s="5" t="s">
        <v>1</v>
      </c>
      <c r="B2" s="5"/>
      <c r="C2" s="5"/>
      <c r="D2" s="5"/>
      <c r="E2" s="5"/>
      <c r="F2" s="5"/>
      <c r="G2" s="6"/>
      <c r="H2" s="7" t="s">
        <v>627</v>
      </c>
      <c r="I2" s="33"/>
      <c r="J2" s="31" t="s">
        <v>28</v>
      </c>
    </row>
    <row r="3" ht="22" customHeight="1" spans="1:10">
      <c r="A3" s="8" t="s">
        <v>17</v>
      </c>
      <c r="B3" s="9"/>
      <c r="C3" s="9"/>
      <c r="D3" s="9"/>
      <c r="E3" s="9"/>
      <c r="F3" s="9"/>
      <c r="G3" s="10"/>
      <c r="H3" s="9"/>
      <c r="I3" s="9"/>
      <c r="J3" s="31" t="s">
        <v>28</v>
      </c>
    </row>
    <row r="4" ht="19" customHeight="1" spans="1:10">
      <c r="A4" s="11" t="s">
        <v>152</v>
      </c>
      <c r="B4" s="11" t="s">
        <v>153</v>
      </c>
      <c r="C4" s="11" t="s">
        <v>154</v>
      </c>
      <c r="D4" s="11" t="s">
        <v>155</v>
      </c>
      <c r="E4" s="12"/>
      <c r="F4" s="11" t="s">
        <v>714</v>
      </c>
      <c r="G4" s="13" t="s">
        <v>715</v>
      </c>
      <c r="H4" s="12"/>
      <c r="I4" s="11" t="s">
        <v>716</v>
      </c>
      <c r="J4" s="31" t="s">
        <v>28</v>
      </c>
    </row>
    <row r="5" ht="19" customHeight="1" spans="1:10">
      <c r="A5" s="14" t="s">
        <v>786</v>
      </c>
      <c r="B5" s="15" t="s">
        <v>787</v>
      </c>
      <c r="C5" s="14" t="s">
        <v>28</v>
      </c>
      <c r="D5" s="16" t="s">
        <v>28</v>
      </c>
      <c r="E5" s="17"/>
      <c r="F5" s="18" t="s">
        <v>28</v>
      </c>
      <c r="G5" s="19" t="s">
        <v>28</v>
      </c>
      <c r="H5" s="20"/>
      <c r="I5" s="34" t="s">
        <v>28</v>
      </c>
      <c r="J5" s="31" t="s">
        <v>28</v>
      </c>
    </row>
    <row r="6" ht="19" customHeight="1" spans="1:10">
      <c r="A6" s="14" t="s">
        <v>788</v>
      </c>
      <c r="B6" s="15" t="s">
        <v>789</v>
      </c>
      <c r="C6" s="21" t="s">
        <v>130</v>
      </c>
      <c r="D6" s="16" t="s">
        <v>28</v>
      </c>
      <c r="E6" s="17"/>
      <c r="F6" s="22">
        <v>1</v>
      </c>
      <c r="G6" s="23"/>
      <c r="H6" s="24"/>
      <c r="I6" s="35">
        <f t="shared" ref="I6:I28" si="0">IF(F6&lt;&gt;0,ROUND(F6*ROUND(G6,2),2),"")</f>
        <v>0</v>
      </c>
      <c r="J6" s="31" t="s">
        <v>28</v>
      </c>
    </row>
    <row r="7" ht="19" customHeight="1" spans="1:10">
      <c r="A7" s="14" t="s">
        <v>790</v>
      </c>
      <c r="B7" s="15" t="s">
        <v>791</v>
      </c>
      <c r="C7" s="14" t="s">
        <v>28</v>
      </c>
      <c r="D7" s="16" t="s">
        <v>28</v>
      </c>
      <c r="E7" s="17"/>
      <c r="F7" s="18" t="s">
        <v>28</v>
      </c>
      <c r="G7" s="19"/>
      <c r="H7" s="24"/>
      <c r="I7" s="35"/>
      <c r="J7" s="31" t="s">
        <v>28</v>
      </c>
    </row>
    <row r="8" ht="19" customHeight="1" spans="1:10">
      <c r="A8" s="14" t="s">
        <v>792</v>
      </c>
      <c r="B8" s="15" t="s">
        <v>793</v>
      </c>
      <c r="C8" s="21" t="s">
        <v>111</v>
      </c>
      <c r="D8" s="16" t="s">
        <v>28</v>
      </c>
      <c r="E8" s="17"/>
      <c r="F8" s="22">
        <v>800</v>
      </c>
      <c r="G8" s="23"/>
      <c r="H8" s="24"/>
      <c r="I8" s="35">
        <f t="shared" si="0"/>
        <v>0</v>
      </c>
      <c r="J8" s="31" t="s">
        <v>28</v>
      </c>
    </row>
    <row r="9" ht="19" customHeight="1" spans="1:10">
      <c r="A9" s="14" t="s">
        <v>794</v>
      </c>
      <c r="B9" s="15" t="s">
        <v>795</v>
      </c>
      <c r="C9" s="21" t="s">
        <v>111</v>
      </c>
      <c r="D9" s="16" t="s">
        <v>28</v>
      </c>
      <c r="E9" s="17"/>
      <c r="F9" s="22">
        <v>1850</v>
      </c>
      <c r="G9" s="23"/>
      <c r="H9" s="24"/>
      <c r="I9" s="35">
        <f t="shared" si="0"/>
        <v>0</v>
      </c>
      <c r="J9" s="31" t="s">
        <v>28</v>
      </c>
    </row>
    <row r="10" ht="19" customHeight="1" spans="1:10">
      <c r="A10" s="14" t="s">
        <v>796</v>
      </c>
      <c r="B10" s="15" t="s">
        <v>797</v>
      </c>
      <c r="C10" s="14" t="s">
        <v>28</v>
      </c>
      <c r="D10" s="16" t="s">
        <v>28</v>
      </c>
      <c r="E10" s="17"/>
      <c r="F10" s="18" t="s">
        <v>28</v>
      </c>
      <c r="G10" s="19"/>
      <c r="H10" s="24"/>
      <c r="I10" s="35"/>
      <c r="J10" s="31" t="s">
        <v>28</v>
      </c>
    </row>
    <row r="11" ht="19" customHeight="1" spans="1:10">
      <c r="A11" s="14" t="s">
        <v>798</v>
      </c>
      <c r="B11" s="15" t="s">
        <v>799</v>
      </c>
      <c r="C11" s="21" t="s">
        <v>111</v>
      </c>
      <c r="D11" s="16" t="s">
        <v>28</v>
      </c>
      <c r="E11" s="17"/>
      <c r="F11" s="22">
        <v>210</v>
      </c>
      <c r="G11" s="23"/>
      <c r="H11" s="24"/>
      <c r="I11" s="35">
        <f t="shared" si="0"/>
        <v>0</v>
      </c>
      <c r="J11" s="31" t="s">
        <v>28</v>
      </c>
    </row>
    <row r="12" ht="19" customHeight="1" spans="1:10">
      <c r="A12" s="14" t="s">
        <v>800</v>
      </c>
      <c r="B12" s="15" t="s">
        <v>801</v>
      </c>
      <c r="C12" s="14" t="s">
        <v>28</v>
      </c>
      <c r="D12" s="16" t="s">
        <v>28</v>
      </c>
      <c r="E12" s="17"/>
      <c r="F12" s="18" t="s">
        <v>28</v>
      </c>
      <c r="G12" s="19"/>
      <c r="H12" s="24"/>
      <c r="I12" s="35"/>
      <c r="J12" s="31" t="s">
        <v>28</v>
      </c>
    </row>
    <row r="13" ht="19" customHeight="1" spans="1:10">
      <c r="A13" s="14" t="s">
        <v>802</v>
      </c>
      <c r="B13" s="15" t="s">
        <v>803</v>
      </c>
      <c r="C13" s="21" t="s">
        <v>804</v>
      </c>
      <c r="D13" s="16" t="s">
        <v>28</v>
      </c>
      <c r="E13" s="17"/>
      <c r="F13" s="22">
        <v>100</v>
      </c>
      <c r="G13" s="23"/>
      <c r="H13" s="24"/>
      <c r="I13" s="35">
        <f t="shared" si="0"/>
        <v>0</v>
      </c>
      <c r="J13" s="31" t="s">
        <v>28</v>
      </c>
    </row>
    <row r="14" ht="19" customHeight="1" spans="1:10">
      <c r="A14" s="14" t="s">
        <v>805</v>
      </c>
      <c r="B14" s="15" t="s">
        <v>806</v>
      </c>
      <c r="C14" s="14" t="s">
        <v>28</v>
      </c>
      <c r="D14" s="16" t="s">
        <v>28</v>
      </c>
      <c r="E14" s="17"/>
      <c r="F14" s="18" t="s">
        <v>28</v>
      </c>
      <c r="G14" s="19"/>
      <c r="H14" s="24"/>
      <c r="I14" s="35"/>
      <c r="J14" s="31" t="s">
        <v>28</v>
      </c>
    </row>
    <row r="15" ht="19" customHeight="1" spans="1:10">
      <c r="A15" s="14" t="s">
        <v>807</v>
      </c>
      <c r="B15" s="15" t="s">
        <v>808</v>
      </c>
      <c r="C15" s="21" t="s">
        <v>111</v>
      </c>
      <c r="D15" s="16" t="s">
        <v>28</v>
      </c>
      <c r="E15" s="17"/>
      <c r="F15" s="22">
        <v>500</v>
      </c>
      <c r="G15" s="23"/>
      <c r="H15" s="24"/>
      <c r="I15" s="35">
        <f t="shared" si="0"/>
        <v>0</v>
      </c>
      <c r="J15" s="31" t="s">
        <v>28</v>
      </c>
    </row>
    <row r="16" ht="19" customHeight="1" spans="1:10">
      <c r="A16" s="14" t="s">
        <v>809</v>
      </c>
      <c r="B16" s="15" t="s">
        <v>705</v>
      </c>
      <c r="C16" s="21" t="s">
        <v>130</v>
      </c>
      <c r="D16" s="16" t="s">
        <v>28</v>
      </c>
      <c r="E16" s="17"/>
      <c r="F16" s="22">
        <v>9</v>
      </c>
      <c r="G16" s="23"/>
      <c r="H16" s="24"/>
      <c r="I16" s="35">
        <f t="shared" si="0"/>
        <v>0</v>
      </c>
      <c r="J16" s="31" t="s">
        <v>28</v>
      </c>
    </row>
    <row r="17" ht="19" customHeight="1" spans="1:10">
      <c r="A17" s="14" t="s">
        <v>810</v>
      </c>
      <c r="B17" s="15" t="s">
        <v>148</v>
      </c>
      <c r="C17" s="21" t="s">
        <v>130</v>
      </c>
      <c r="D17" s="16" t="s">
        <v>28</v>
      </c>
      <c r="E17" s="17"/>
      <c r="F17" s="22">
        <v>15</v>
      </c>
      <c r="G17" s="23"/>
      <c r="H17" s="24"/>
      <c r="I17" s="35">
        <f t="shared" si="0"/>
        <v>0</v>
      </c>
      <c r="J17" s="31" t="s">
        <v>28</v>
      </c>
    </row>
    <row r="18" ht="19" customHeight="1" spans="1:10">
      <c r="A18" s="14" t="s">
        <v>811</v>
      </c>
      <c r="B18" s="15" t="s">
        <v>812</v>
      </c>
      <c r="C18" s="14" t="s">
        <v>28</v>
      </c>
      <c r="D18" s="16" t="s">
        <v>28</v>
      </c>
      <c r="E18" s="17"/>
      <c r="F18" s="18" t="s">
        <v>28</v>
      </c>
      <c r="G18" s="19"/>
      <c r="H18" s="24"/>
      <c r="I18" s="35"/>
      <c r="J18" s="31" t="s">
        <v>28</v>
      </c>
    </row>
    <row r="19" ht="19" customHeight="1" spans="1:10">
      <c r="A19" s="14" t="s">
        <v>813</v>
      </c>
      <c r="B19" s="15" t="s">
        <v>814</v>
      </c>
      <c r="C19" s="21" t="s">
        <v>130</v>
      </c>
      <c r="D19" s="15" t="s">
        <v>815</v>
      </c>
      <c r="E19" s="17"/>
      <c r="F19" s="22">
        <v>3</v>
      </c>
      <c r="G19" s="23"/>
      <c r="H19" s="24"/>
      <c r="I19" s="35">
        <f t="shared" si="0"/>
        <v>0</v>
      </c>
      <c r="J19" s="31" t="s">
        <v>28</v>
      </c>
    </row>
    <row r="20" ht="19" customHeight="1" spans="1:10">
      <c r="A20" s="14" t="s">
        <v>816</v>
      </c>
      <c r="B20" s="15" t="s">
        <v>817</v>
      </c>
      <c r="C20" s="14" t="s">
        <v>28</v>
      </c>
      <c r="D20" s="16" t="s">
        <v>28</v>
      </c>
      <c r="E20" s="17"/>
      <c r="F20" s="18" t="s">
        <v>28</v>
      </c>
      <c r="G20" s="19"/>
      <c r="H20" s="24"/>
      <c r="I20" s="35"/>
      <c r="J20" s="31" t="s">
        <v>28</v>
      </c>
    </row>
    <row r="21" ht="19" customHeight="1" spans="1:10">
      <c r="A21" s="14" t="s">
        <v>818</v>
      </c>
      <c r="B21" s="15" t="s">
        <v>819</v>
      </c>
      <c r="C21" s="21" t="s">
        <v>79</v>
      </c>
      <c r="D21" s="15" t="s">
        <v>815</v>
      </c>
      <c r="E21" s="17"/>
      <c r="F21" s="22">
        <v>4</v>
      </c>
      <c r="G21" s="23"/>
      <c r="H21" s="24"/>
      <c r="I21" s="35">
        <f t="shared" si="0"/>
        <v>0</v>
      </c>
      <c r="J21" s="31" t="s">
        <v>28</v>
      </c>
    </row>
    <row r="22" ht="19" customHeight="1" spans="1:10">
      <c r="A22" s="14" t="s">
        <v>820</v>
      </c>
      <c r="B22" s="15" t="s">
        <v>821</v>
      </c>
      <c r="C22" s="14" t="s">
        <v>28</v>
      </c>
      <c r="D22" s="16" t="s">
        <v>28</v>
      </c>
      <c r="E22" s="17"/>
      <c r="F22" s="18" t="s">
        <v>28</v>
      </c>
      <c r="G22" s="19"/>
      <c r="H22" s="24"/>
      <c r="I22" s="35"/>
      <c r="J22" s="31" t="s">
        <v>28</v>
      </c>
    </row>
    <row r="23" ht="19" customHeight="1" spans="1:10">
      <c r="A23" s="14" t="s">
        <v>822</v>
      </c>
      <c r="B23" s="15" t="s">
        <v>823</v>
      </c>
      <c r="C23" s="21" t="s">
        <v>79</v>
      </c>
      <c r="D23" s="15" t="s">
        <v>815</v>
      </c>
      <c r="E23" s="17"/>
      <c r="F23" s="22">
        <v>8</v>
      </c>
      <c r="G23" s="23"/>
      <c r="H23" s="24"/>
      <c r="I23" s="35">
        <f t="shared" si="0"/>
        <v>0</v>
      </c>
      <c r="J23" s="31" t="s">
        <v>28</v>
      </c>
    </row>
    <row r="24" ht="19" customHeight="1" spans="1:10">
      <c r="A24" s="14" t="s">
        <v>824</v>
      </c>
      <c r="B24" s="15" t="s">
        <v>825</v>
      </c>
      <c r="C24" s="14" t="s">
        <v>28</v>
      </c>
      <c r="D24" s="16" t="s">
        <v>28</v>
      </c>
      <c r="E24" s="17"/>
      <c r="F24" s="18" t="s">
        <v>28</v>
      </c>
      <c r="G24" s="19"/>
      <c r="H24" s="24"/>
      <c r="I24" s="35"/>
      <c r="J24" s="31" t="s">
        <v>28</v>
      </c>
    </row>
    <row r="25" ht="19" customHeight="1" spans="1:10">
      <c r="A25" s="14" t="s">
        <v>826</v>
      </c>
      <c r="B25" s="15" t="s">
        <v>827</v>
      </c>
      <c r="C25" s="21" t="s">
        <v>130</v>
      </c>
      <c r="D25" s="16" t="s">
        <v>28</v>
      </c>
      <c r="E25" s="17"/>
      <c r="F25" s="22">
        <v>3</v>
      </c>
      <c r="G25" s="23"/>
      <c r="H25" s="24"/>
      <c r="I25" s="35">
        <f t="shared" si="0"/>
        <v>0</v>
      </c>
      <c r="J25" s="31" t="s">
        <v>28</v>
      </c>
    </row>
    <row r="26" ht="19" customHeight="1" spans="1:10">
      <c r="A26" s="14" t="s">
        <v>828</v>
      </c>
      <c r="B26" s="15" t="s">
        <v>829</v>
      </c>
      <c r="C26" s="14" t="s">
        <v>28</v>
      </c>
      <c r="D26" s="16" t="s">
        <v>28</v>
      </c>
      <c r="E26" s="17"/>
      <c r="F26" s="18" t="s">
        <v>28</v>
      </c>
      <c r="G26" s="19"/>
      <c r="H26" s="24"/>
      <c r="I26" s="35"/>
      <c r="J26" s="31" t="s">
        <v>28</v>
      </c>
    </row>
    <row r="27" ht="19" customHeight="1" spans="1:10">
      <c r="A27" s="14" t="s">
        <v>830</v>
      </c>
      <c r="B27" s="15" t="s">
        <v>831</v>
      </c>
      <c r="C27" s="21" t="s">
        <v>130</v>
      </c>
      <c r="D27" s="16" t="s">
        <v>28</v>
      </c>
      <c r="E27" s="17"/>
      <c r="F27" s="22">
        <v>4</v>
      </c>
      <c r="G27" s="23"/>
      <c r="H27" s="24"/>
      <c r="I27" s="35">
        <f t="shared" si="0"/>
        <v>0</v>
      </c>
      <c r="J27" s="31" t="s">
        <v>28</v>
      </c>
    </row>
    <row r="28" ht="19" customHeight="1" spans="1:10">
      <c r="A28" s="14" t="s">
        <v>832</v>
      </c>
      <c r="B28" s="15" t="s">
        <v>833</v>
      </c>
      <c r="C28" s="21" t="s">
        <v>130</v>
      </c>
      <c r="D28" s="16" t="s">
        <v>28</v>
      </c>
      <c r="E28" s="17"/>
      <c r="F28" s="22">
        <v>8</v>
      </c>
      <c r="G28" s="23"/>
      <c r="H28" s="24"/>
      <c r="I28" s="35">
        <f t="shared" si="0"/>
        <v>0</v>
      </c>
      <c r="J28" s="31" t="s">
        <v>28</v>
      </c>
    </row>
    <row r="29" ht="19" customHeight="1" spans="1:10">
      <c r="A29" s="25" t="s">
        <v>834</v>
      </c>
      <c r="B29" s="26"/>
      <c r="C29" s="27">
        <f>SUM(I5:I28)</f>
        <v>0</v>
      </c>
      <c r="D29" s="27"/>
      <c r="E29" s="27"/>
      <c r="F29" s="28" t="s">
        <v>63</v>
      </c>
      <c r="G29" s="29" t="s">
        <v>28</v>
      </c>
      <c r="H29" s="30"/>
      <c r="I29" s="36" t="s">
        <v>28</v>
      </c>
      <c r="J29" s="31" t="s">
        <v>28</v>
      </c>
    </row>
    <row r="30" ht="12" customHeight="1" spans="1:10">
      <c r="A30" s="31" t="s">
        <v>28</v>
      </c>
      <c r="B30" s="31" t="s">
        <v>28</v>
      </c>
      <c r="C30" s="31" t="s">
        <v>28</v>
      </c>
      <c r="D30" s="31" t="s">
        <v>28</v>
      </c>
      <c r="E30" s="31" t="s">
        <v>28</v>
      </c>
      <c r="F30" s="31" t="s">
        <v>28</v>
      </c>
      <c r="G30" s="32" t="s">
        <v>28</v>
      </c>
      <c r="H30" s="31" t="s">
        <v>28</v>
      </c>
      <c r="I30" s="31" t="s">
        <v>28</v>
      </c>
      <c r="J30" s="31" t="s">
        <v>28</v>
      </c>
    </row>
  </sheetData>
  <sheetProtection password="EF9E" sheet="1" objects="1"/>
  <mergeCells count="57">
    <mergeCell ref="A1:I1"/>
    <mergeCell ref="A2:G2"/>
    <mergeCell ref="H2:I2"/>
    <mergeCell ref="A3:I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A29:B29"/>
    <mergeCell ref="C29:E29"/>
    <mergeCell ref="G29:H2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投标报价汇总表</vt:lpstr>
      <vt:lpstr>100章总则</vt:lpstr>
      <vt:lpstr>第800章 监控系统</vt:lpstr>
      <vt:lpstr>第900章 收费系统</vt:lpstr>
      <vt:lpstr>第1000章 通信系统</vt:lpstr>
      <vt:lpstr>第1100章 供配电系统</vt:lpstr>
      <vt:lpstr>第1200章  照明系统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hehe</cp:lastModifiedBy>
  <dcterms:created xsi:type="dcterms:W3CDTF">2019-12-13T06:52:00Z</dcterms:created>
  <dcterms:modified xsi:type="dcterms:W3CDTF">2020-04-10T03:42:55Z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