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1"/>
  </bookViews>
  <sheets>
    <sheet name="【标表1】投标报价汇总表" sheetId="1" r:id="rId1"/>
    <sheet name="100章" sheetId="2" r:id="rId2"/>
    <sheet name="600章" sheetId="3" r:id="rId3"/>
    <sheet name="800章" sheetId="4" r:id="rId4"/>
  </sheets>
  <definedNames>
    <definedName name="_xlnm.Print_Area" localSheetId="3">'800章'!$A$1:$F$22</definedName>
    <definedName name="_xlnm.Print_Titles" localSheetId="2">'600章'!$1:$6</definedName>
    <definedName name="_xlnm.Print_Area" localSheetId="2">'600章'!$A$1:$F$99</definedName>
    <definedName name="_xlnm._FilterDatabase" localSheetId="2" hidden="1">'600章'!$A$6:$G$97</definedName>
  </definedNames>
  <calcPr fullCalcOnLoad="1"/>
</workbook>
</file>

<file path=xl/sharedStrings.xml><?xml version="1.0" encoding="utf-8"?>
<sst xmlns="http://schemas.openxmlformats.org/spreadsheetml/2006/main" count="428" uniqueCount="238">
  <si>
    <t>投标报价汇总表</t>
  </si>
  <si>
    <t>合同段：京港澳高速、省道102与四港联动大道组合式互通立交交通安全设施工程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</si>
  <si>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</si>
  <si>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</si>
  <si>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</si>
  <si>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</si>
  <si>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</si>
  <si>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</si>
  <si>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</si>
  <si>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  总    则</t>
  </si>
  <si>
    <t>2</t>
  </si>
  <si>
    <t>600</t>
  </si>
  <si>
    <t xml:space="preserve">  安全设施及预埋管线</t>
  </si>
  <si>
    <t>3</t>
  </si>
  <si>
    <t>800</t>
  </si>
  <si>
    <t xml:space="preserve">  监控系统</t>
  </si>
  <si>
    <t>4</t>
  </si>
  <si>
    <t>第100章至第800章合计</t>
  </si>
  <si>
    <t>5</t>
  </si>
  <si>
    <t>已包含在清单合计中的材料、工程设备、专业工程暂估价合计</t>
  </si>
  <si>
    <t>6</t>
  </si>
  <si>
    <t>评标价（清单合计减去材料、工程设备、专业工程暂估价合计）</t>
  </si>
  <si>
    <t>7</t>
  </si>
  <si>
    <t>暂列金额（不含计日工总额）</t>
  </si>
  <si>
    <t>8</t>
  </si>
  <si>
    <t>投标报价</t>
  </si>
  <si>
    <t>工程量清单表</t>
  </si>
  <si>
    <t>标表2</t>
  </si>
  <si>
    <t>清单  第100章    总   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</si>
  <si>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</si>
  <si>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</si>
  <si>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</si>
  <si>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</si>
  <si>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</si>
  <si>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</si>
  <si>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</si>
  <si>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</si>
  <si>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/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</si>
  <si>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</si>
  <si>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</si>
  <si>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</si>
  <si>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</si>
  <si>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</si>
  <si>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</si>
  <si>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</si>
  <si>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</si>
  <si>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</si>
  <si>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</si>
  <si>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</si>
  <si>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</si>
  <si>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施工环保费（及扬尘治理增加费）</t>
  </si>
  <si>
    <t>102-3</t>
  </si>
  <si>
    <t>安全生产费</t>
  </si>
  <si>
    <t>103</t>
  </si>
  <si>
    <t>临时工程与设施</t>
  </si>
  <si>
    <t>103-3</t>
  </si>
  <si>
    <t>临时供电设施</t>
  </si>
  <si>
    <t>设施架设、拆除</t>
  </si>
  <si>
    <t>设施维修</t>
  </si>
  <si>
    <t>月</t>
  </si>
  <si>
    <t>103-5</t>
  </si>
  <si>
    <t>供水与排污设施</t>
  </si>
  <si>
    <t>104</t>
  </si>
  <si>
    <t>承包人驻地建设</t>
  </si>
  <si>
    <t>104-1</t>
  </si>
  <si>
    <t xml:space="preserve">清单  第100章  合计   人民币  </t>
  </si>
  <si>
    <t>元</t>
  </si>
  <si>
    <t>清单  第600章  安全设施及预埋管线</t>
  </si>
  <si>
    <t>602</t>
  </si>
  <si>
    <t>护栏</t>
  </si>
  <si>
    <t>602-1</t>
  </si>
  <si>
    <t>混凝土护栏（护墙、立柱）</t>
  </si>
  <si>
    <t>现浇混凝土护栏</t>
  </si>
  <si>
    <t>-a-1</t>
  </si>
  <si>
    <t>C30现浇混凝土护栏</t>
  </si>
  <si>
    <t>m3</t>
  </si>
  <si>
    <t>-a-2</t>
  </si>
  <si>
    <t>C40现浇混凝土翼墙（含钢管立柱）</t>
  </si>
  <si>
    <t>预制安装混凝土护栏</t>
  </si>
  <si>
    <t>-b-1</t>
  </si>
  <si>
    <t>C30</t>
  </si>
  <si>
    <t>-d</t>
  </si>
  <si>
    <t>钢筋</t>
  </si>
  <si>
    <t>-d-1</t>
  </si>
  <si>
    <t>钢筋（含翼墙钢筋）</t>
  </si>
  <si>
    <t>kg</t>
  </si>
  <si>
    <t>602-3</t>
  </si>
  <si>
    <t>波形梁钢护栏</t>
  </si>
  <si>
    <t>路侧波形梁钢护栏</t>
  </si>
  <si>
    <t>Gr-SB-2E</t>
  </si>
  <si>
    <t>m</t>
  </si>
  <si>
    <t>Gr-A-2E</t>
  </si>
  <si>
    <t>中央分隔带波形梁钢护栏</t>
  </si>
  <si>
    <t>中央分隔带波形梁钢护栏（Gr-SBm-2E)</t>
  </si>
  <si>
    <t>-b-2</t>
  </si>
  <si>
    <t>中央分隔带波形梁钢护栏（Gr-Am-2E)</t>
  </si>
  <si>
    <t>-c</t>
  </si>
  <si>
    <t>波形梁钢护栏端头</t>
  </si>
  <si>
    <t>-c-1</t>
  </si>
  <si>
    <t>DR1型端头</t>
  </si>
  <si>
    <t>套</t>
  </si>
  <si>
    <t>-c-2</t>
  </si>
  <si>
    <t>圆头式DR3型端头</t>
  </si>
  <si>
    <t>-c-3</t>
  </si>
  <si>
    <t>DI型端头</t>
  </si>
  <si>
    <t>602-5</t>
  </si>
  <si>
    <t>中央分隔带活动护栏</t>
  </si>
  <si>
    <t>框架式波形板活动护栏（含基础）</t>
  </si>
  <si>
    <t>602-6</t>
  </si>
  <si>
    <t>中央分隔带立柱防护护栏</t>
  </si>
  <si>
    <t>602-7</t>
  </si>
  <si>
    <t>人行道钢护栏</t>
  </si>
  <si>
    <t>603</t>
  </si>
  <si>
    <t>隔离栅和防落物网</t>
  </si>
  <si>
    <t>603-3</t>
  </si>
  <si>
    <t>焊接网隔离栅</t>
  </si>
  <si>
    <t>604</t>
  </si>
  <si>
    <t>道路交通标志</t>
  </si>
  <si>
    <t>604-1</t>
  </si>
  <si>
    <t>单柱式交通标志</t>
  </si>
  <si>
    <t>△110(cm)</t>
  </si>
  <si>
    <t>△110(cm)（路基段）</t>
  </si>
  <si>
    <t>个</t>
  </si>
  <si>
    <t>△110(cm)（桥梁段）</t>
  </si>
  <si>
    <t>△130(cm)</t>
  </si>
  <si>
    <t>D=100(cm)</t>
  </si>
  <si>
    <t>D=100(cm)（路基段）</t>
  </si>
  <si>
    <t>D=100(cm)（桥梁段）</t>
  </si>
  <si>
    <t>D=120(cm)</t>
  </si>
  <si>
    <t>-e</t>
  </si>
  <si>
    <t>110×230(cm)</t>
  </si>
  <si>
    <t>-f</t>
  </si>
  <si>
    <t>100×75(cm)</t>
  </si>
  <si>
    <t>-g</t>
  </si>
  <si>
    <t>150×240(cm)</t>
  </si>
  <si>
    <t>-h</t>
  </si>
  <si>
    <t>D=100+D=100(cm)</t>
  </si>
  <si>
    <t>-i</t>
  </si>
  <si>
    <t>125×120+66×135(cm)</t>
  </si>
  <si>
    <t>-j</t>
  </si>
  <si>
    <t>D=120+120×90(cm)</t>
  </si>
  <si>
    <t>-k</t>
  </si>
  <si>
    <t>135×66+110×230(cm)</t>
  </si>
  <si>
    <t>-l</t>
  </si>
  <si>
    <t>LED人行横道信号灯灯杆</t>
  </si>
  <si>
    <t>604-2</t>
  </si>
  <si>
    <t>双柱式交通标志</t>
  </si>
  <si>
    <t>480×420(cm)</t>
  </si>
  <si>
    <t>360×360(cm)</t>
  </si>
  <si>
    <t>320×320+320×160(cm)</t>
  </si>
  <si>
    <t>604-3</t>
  </si>
  <si>
    <t>三柱式交通标志</t>
  </si>
  <si>
    <t>700×300(cm)</t>
  </si>
  <si>
    <t>604-4</t>
  </si>
  <si>
    <t>门架式交通标志</t>
  </si>
  <si>
    <t>480×420+420×420+235×100(cm)</t>
  </si>
  <si>
    <t>D=120+D=120+D=120+D=120(cm)</t>
  </si>
  <si>
    <t>480×420+235×100(cm)</t>
  </si>
  <si>
    <t>604-5</t>
  </si>
  <si>
    <t>单悬臂式交通标志</t>
  </si>
  <si>
    <t>450×300(cm)</t>
  </si>
  <si>
    <t>450×300(cm)（路基段）</t>
  </si>
  <si>
    <t>450×300(cm)（桥梁段）</t>
  </si>
  <si>
    <t>500×300(cm)</t>
  </si>
  <si>
    <t>450×200(cm)</t>
  </si>
  <si>
    <t>300×350(cm)</t>
  </si>
  <si>
    <t>LED三联体信号灯灯杆</t>
  </si>
  <si>
    <t>604-6</t>
  </si>
  <si>
    <t>双悬臂式交通标志</t>
  </si>
  <si>
    <t>450×300+450×300(cm)</t>
  </si>
  <si>
    <t>450×300+450×300(cm)（路基段）</t>
  </si>
  <si>
    <t>450×300+450×300(cm)（桥梁段）</t>
  </si>
  <si>
    <t>340×320+340×320(cm)</t>
  </si>
  <si>
    <t>604-7</t>
  </si>
  <si>
    <t>附着式交通标志</t>
  </si>
  <si>
    <t>40×60(cm)</t>
  </si>
  <si>
    <t>120×60(cm)自发光两侧通行标志</t>
  </si>
  <si>
    <t>604-8</t>
  </si>
  <si>
    <t>里程牌</t>
  </si>
  <si>
    <t>604-9</t>
  </si>
  <si>
    <t>公路界碑</t>
  </si>
  <si>
    <t>604-10</t>
  </si>
  <si>
    <t>百米标</t>
  </si>
  <si>
    <t>604-14</t>
  </si>
  <si>
    <t>防撞垫</t>
  </si>
  <si>
    <t>CAT可导向防撞垫TS级（三级）</t>
  </si>
  <si>
    <t>CAT可导向防撞垫TA级（二级）</t>
  </si>
  <si>
    <t>CAT可导向防撞垫TB级（一级）</t>
  </si>
  <si>
    <t>605</t>
  </si>
  <si>
    <t>道路交通标线</t>
  </si>
  <si>
    <t>605-1</t>
  </si>
  <si>
    <t>热熔型涂料路面标线</t>
  </si>
  <si>
    <t>热熔标线</t>
  </si>
  <si>
    <t>m2</t>
  </si>
  <si>
    <t>热熔突起型标线</t>
  </si>
  <si>
    <t>减速标线</t>
  </si>
  <si>
    <t>605-4</t>
  </si>
  <si>
    <t>突起路标</t>
  </si>
  <si>
    <t>605-5</t>
  </si>
  <si>
    <t>轮廓标</t>
  </si>
  <si>
    <t>附着式轮廓标（De-Rbw-At1）</t>
  </si>
  <si>
    <t>605-6</t>
  </si>
  <si>
    <t>立面标记</t>
  </si>
  <si>
    <t>605-10</t>
  </si>
  <si>
    <t>警示柱</t>
  </si>
  <si>
    <t>606</t>
  </si>
  <si>
    <t>防眩设施</t>
  </si>
  <si>
    <t>606-1</t>
  </si>
  <si>
    <t>防眩板（Gs-P-Gw）</t>
  </si>
  <si>
    <t>块</t>
  </si>
  <si>
    <t xml:space="preserve">清单  第600章  合计   人民币  </t>
  </si>
  <si>
    <t>清单  第800章  监控系统</t>
  </si>
  <si>
    <t>800-4</t>
  </si>
  <si>
    <t>外场设备</t>
  </si>
  <si>
    <t>800-4-18</t>
  </si>
  <si>
    <t>交通信号灯</t>
  </si>
  <si>
    <t>-1</t>
  </si>
  <si>
    <t>φ400型二联体红绿信号LED灯</t>
  </si>
  <si>
    <t>-2</t>
  </si>
  <si>
    <t>φ400型三联体红黄绿信号LED灯</t>
  </si>
  <si>
    <t>-3</t>
  </si>
  <si>
    <t>φ400型三联体自行车道信号LED灯</t>
  </si>
  <si>
    <t>-4</t>
  </si>
  <si>
    <t>系统网络型信号机（含机箱）</t>
  </si>
  <si>
    <t>800-6</t>
  </si>
  <si>
    <t>光电缆工程</t>
  </si>
  <si>
    <t>800-6-1</t>
  </si>
  <si>
    <t>控制电缆</t>
  </si>
  <si>
    <t>Kvvp-19×1.5</t>
  </si>
  <si>
    <t>800-6-11</t>
  </si>
  <si>
    <t>热镀锌电缆保护钢管</t>
  </si>
  <si>
    <t>800-6-11-3</t>
  </si>
  <si>
    <t xml:space="preserve"> SCφ110过路管</t>
  </si>
  <si>
    <t>800-13</t>
  </si>
  <si>
    <t>人（手）孔</t>
  </si>
  <si>
    <t>800-13-2</t>
  </si>
  <si>
    <t>手井及接线井（砖砌）</t>
  </si>
  <si>
    <t xml:space="preserve">清单  第800章  合计   人民币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</si>
</sst>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0.000"/>
    <numFmt numFmtId="181" formatCode="#0.00"/>
    <numFmt numFmtId="182" formatCode="#0"/>
    <numFmt numFmtId="183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SansSerif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Narrow"/>
      <family val="2"/>
    </font>
    <font>
      <sz val="10"/>
      <color indexed="10"/>
      <name val="宋体"/>
      <family val="0"/>
    </font>
    <font>
      <sz val="8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2" fontId="4" fillId="33" borderId="9" xfId="0" applyNumberFormat="1" applyFont="1" applyFill="1" applyBorder="1" applyAlignment="1" applyProtection="1">
      <alignment horizontal="right" vertical="center" wrapText="1"/>
      <protection/>
    </xf>
    <xf numFmtId="183" fontId="4" fillId="33" borderId="9" xfId="0" applyNumberFormat="1" applyFont="1" applyFill="1" applyBorder="1" applyAlignment="1" applyProtection="1">
      <alignment horizontal="center" vertical="center" wrapText="1"/>
      <protection/>
    </xf>
    <xf numFmtId="183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right" vertical="center" wrapText="1"/>
      <protection/>
    </xf>
    <xf numFmtId="18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/>
    </xf>
    <xf numFmtId="183" fontId="4" fillId="33" borderId="9" xfId="0" applyNumberFormat="1" applyFont="1" applyFill="1" applyBorder="1" applyAlignment="1" applyProtection="1">
      <alignment horizontal="right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right" vertical="center" wrapText="1"/>
      <protection/>
    </xf>
    <xf numFmtId="183" fontId="49" fillId="0" borderId="9" xfId="0" applyNumberFormat="1" applyFont="1" applyFill="1" applyBorder="1" applyAlignment="1" applyProtection="1">
      <alignment horizontal="center" vertical="center" wrapText="1"/>
      <protection/>
    </xf>
    <xf numFmtId="18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7" fillId="33" borderId="9" xfId="0" applyNumberFormat="1" applyFont="1" applyFill="1" applyBorder="1" applyAlignment="1" applyProtection="1">
      <alignment horizontal="right" vertical="center" wrapText="1"/>
      <protection/>
    </xf>
    <xf numFmtId="181" fontId="7" fillId="33" borderId="9" xfId="0" applyNumberFormat="1" applyFont="1" applyFill="1" applyBorder="1" applyAlignment="1" applyProtection="1">
      <alignment horizontal="right" vertical="center" wrapText="1"/>
      <protection/>
    </xf>
    <xf numFmtId="182" fontId="7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F4" sqref="F4"/>
    </sheetView>
  </sheetViews>
  <sheetFormatPr defaultColWidth="9.140625" defaultRowHeight="12.75"/>
  <cols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3.00390625" style="0" customWidth="1"/>
    <col min="7" max="7" width="7.00390625" style="0" customWidth="1"/>
  </cols>
  <sheetData>
    <row r="1" spans="2:7" ht="34.5" customHeight="1">
      <c r="B1" s="1" t="s">
        <v>0</v>
      </c>
      <c r="C1" s="1"/>
      <c r="D1" s="1"/>
      <c r="E1" s="1"/>
      <c r="F1" s="1"/>
      <c r="G1" s="2"/>
    </row>
    <row r="2" spans="2:7" ht="21" customHeight="1">
      <c r="B2" s="3" t="s">
        <v>1</v>
      </c>
      <c r="C2" s="3"/>
      <c r="D2" s="3"/>
      <c r="E2" s="3"/>
      <c r="F2" s="4" t="s">
        <v>2</v>
      </c>
      <c r="G2" s="2"/>
    </row>
    <row r="3" spans="2:7" ht="27.75" customHeight="1">
      <c r="B3" s="6" t="s">
        <v>3</v>
      </c>
      <c r="C3" s="6" t="s">
        <v>4</v>
      </c>
      <c r="D3" s="6" t="s">
        <v>5</v>
      </c>
      <c r="E3" s="6"/>
      <c r="F3" s="6" t="s">
        <v>6</v>
      </c>
      <c r="G3" s="2"/>
    </row>
    <row r="4" spans="2:7" ht="27.75" customHeight="1">
      <c r="B4" s="7" t="s">
        <v>7</v>
      </c>
      <c r="C4" s="7" t="s">
        <v>8</v>
      </c>
      <c r="D4" s="7" t="s">
        <v>9</v>
      </c>
      <c r="E4" s="7"/>
      <c r="F4" s="36">
        <f>'100章'!E23</f>
        <v>337394.64999999997</v>
      </c>
      <c r="G4" s="2"/>
    </row>
    <row r="5" spans="2:7" ht="27.75" customHeight="1">
      <c r="B5" s="7" t="s">
        <v>10</v>
      </c>
      <c r="C5" s="7" t="s">
        <v>11</v>
      </c>
      <c r="D5" s="7" t="s">
        <v>12</v>
      </c>
      <c r="E5" s="7"/>
      <c r="F5" s="36">
        <f>'600章'!D99</f>
        <v>0</v>
      </c>
      <c r="G5" s="2"/>
    </row>
    <row r="6" spans="2:7" ht="27.75" customHeight="1">
      <c r="B6" s="7" t="s">
        <v>13</v>
      </c>
      <c r="C6" s="7" t="s">
        <v>14</v>
      </c>
      <c r="D6" s="7" t="s">
        <v>15</v>
      </c>
      <c r="E6" s="7"/>
      <c r="F6" s="36">
        <f>'800章'!D20</f>
        <v>0</v>
      </c>
      <c r="G6" s="2"/>
    </row>
    <row r="7" spans="2:7" ht="27.75" customHeight="1">
      <c r="B7" s="7" t="s">
        <v>16</v>
      </c>
      <c r="C7" s="7" t="s">
        <v>17</v>
      </c>
      <c r="D7" s="7"/>
      <c r="E7" s="7"/>
      <c r="F7" s="36">
        <f>ROUND(SUM(F4:F6),2)</f>
        <v>337394.65</v>
      </c>
      <c r="G7" s="2"/>
    </row>
    <row r="8" spans="2:7" ht="27.75" customHeight="1">
      <c r="B8" s="7" t="s">
        <v>18</v>
      </c>
      <c r="C8" s="7" t="s">
        <v>19</v>
      </c>
      <c r="D8" s="7"/>
      <c r="E8" s="7"/>
      <c r="F8" s="24"/>
      <c r="G8" s="2"/>
    </row>
    <row r="9" spans="2:7" ht="27.75" customHeight="1">
      <c r="B9" s="7" t="s">
        <v>20</v>
      </c>
      <c r="C9" s="7" t="s">
        <v>21</v>
      </c>
      <c r="D9" s="7"/>
      <c r="E9" s="7"/>
      <c r="F9" s="12">
        <f>F7-F8</f>
        <v>337394.65</v>
      </c>
      <c r="G9" s="2"/>
    </row>
    <row r="10" spans="2:7" ht="27.75" customHeight="1">
      <c r="B10" s="7" t="s">
        <v>22</v>
      </c>
      <c r="C10" s="7" t="s">
        <v>23</v>
      </c>
      <c r="D10" s="7"/>
      <c r="E10" s="7"/>
      <c r="F10" s="36">
        <f>ROUND(F9*0.03,2)</f>
        <v>10121.84</v>
      </c>
      <c r="G10" s="2"/>
    </row>
    <row r="11" spans="2:7" ht="27.75" customHeight="1">
      <c r="B11" s="7" t="s">
        <v>24</v>
      </c>
      <c r="C11" s="7" t="s">
        <v>25</v>
      </c>
      <c r="D11" s="7"/>
      <c r="E11" s="7"/>
      <c r="F11" s="36">
        <f>ROUND(SUM(F8:F10),2)</f>
        <v>347516.49</v>
      </c>
      <c r="G11" s="2"/>
    </row>
    <row r="12" spans="2:7" ht="15" customHeight="1">
      <c r="B12" s="37"/>
      <c r="C12" s="37"/>
      <c r="D12" s="37"/>
      <c r="E12" s="37"/>
      <c r="F12" s="38"/>
      <c r="G12" s="2"/>
    </row>
    <row r="13" spans="2:7" ht="31.5" customHeight="1">
      <c r="B13" s="2"/>
      <c r="C13" s="2"/>
      <c r="D13" s="2"/>
      <c r="E13" s="2"/>
      <c r="F13" s="2"/>
      <c r="G13" s="2"/>
    </row>
  </sheetData>
  <sheetProtection password="EF9E" sheet="1" objects="1"/>
  <mergeCells count="12">
    <mergeCell ref="B1:F1"/>
    <mergeCell ref="B2:E2"/>
    <mergeCell ref="D3:E3"/>
    <mergeCell ref="D4:E4"/>
    <mergeCell ref="D5:E5"/>
    <mergeCell ref="D6:E6"/>
    <mergeCell ref="C7:E7"/>
    <mergeCell ref="C8:E8"/>
    <mergeCell ref="C9:E9"/>
    <mergeCell ref="C10:E10"/>
    <mergeCell ref="C11:E11"/>
    <mergeCell ref="B12:E12"/>
  </mergeCells>
  <printOptions/>
  <pageMargins left="0" right="0" top="0.9048611111111111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21" sqref="F21:F22"/>
    </sheetView>
  </sheetViews>
  <sheetFormatPr defaultColWidth="9.140625" defaultRowHeight="12.75"/>
  <cols>
    <col min="1" max="1" width="8.8515625" style="0" customWidth="1"/>
    <col min="2" max="2" width="8.421875" style="0" customWidth="1"/>
    <col min="3" max="3" width="35.7109375" style="0" customWidth="1"/>
    <col min="4" max="4" width="6.7109375" style="0" customWidth="1"/>
    <col min="5" max="5" width="11.421875" style="0" customWidth="1"/>
    <col min="6" max="6" width="12.00390625" style="0" customWidth="1"/>
    <col min="7" max="7" width="13.140625" style="0" customWidth="1"/>
    <col min="8" max="8" width="7.00390625" style="0" customWidth="1"/>
  </cols>
  <sheetData>
    <row r="1" spans="1:8" ht="58.5" customHeight="1">
      <c r="A1" s="26"/>
      <c r="B1" s="26"/>
      <c r="C1" s="26"/>
      <c r="D1" s="26"/>
      <c r="E1" s="26"/>
      <c r="F1" s="26"/>
      <c r="G1" s="26"/>
      <c r="H1" s="26"/>
    </row>
    <row r="2" spans="1:8" ht="27" customHeight="1">
      <c r="A2" s="2"/>
      <c r="B2" s="1" t="s">
        <v>26</v>
      </c>
      <c r="C2" s="1"/>
      <c r="D2" s="1"/>
      <c r="E2" s="1"/>
      <c r="F2" s="1"/>
      <c r="G2" s="1"/>
      <c r="H2" s="2"/>
    </row>
    <row r="3" spans="1:8" ht="15" customHeight="1">
      <c r="A3" s="2"/>
      <c r="B3" s="3" t="s">
        <v>1</v>
      </c>
      <c r="C3" s="3"/>
      <c r="D3" s="3"/>
      <c r="E3" s="3"/>
      <c r="F3" s="3"/>
      <c r="G3" s="4" t="s">
        <v>27</v>
      </c>
      <c r="H3" s="2"/>
    </row>
    <row r="4" spans="1:8" ht="21.75" customHeight="1">
      <c r="A4" s="2"/>
      <c r="B4" s="27" t="s">
        <v>28</v>
      </c>
      <c r="C4" s="27"/>
      <c r="D4" s="27"/>
      <c r="E4" s="27"/>
      <c r="F4" s="27"/>
      <c r="G4" s="27"/>
      <c r="H4" s="2"/>
    </row>
    <row r="5" spans="1:8" ht="16.5" customHeight="1">
      <c r="A5" s="2"/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2"/>
    </row>
    <row r="6" spans="1:8" ht="15" customHeight="1">
      <c r="A6" s="2"/>
      <c r="B6" s="7" t="s">
        <v>35</v>
      </c>
      <c r="C6" s="8" t="s">
        <v>36</v>
      </c>
      <c r="D6" s="7" t="s">
        <v>37</v>
      </c>
      <c r="E6" s="28" t="s">
        <v>37</v>
      </c>
      <c r="F6" s="28" t="s">
        <v>37</v>
      </c>
      <c r="G6" s="28" t="s">
        <v>37</v>
      </c>
      <c r="H6" s="2"/>
    </row>
    <row r="7" spans="1:8" ht="15" customHeight="1">
      <c r="A7" s="2"/>
      <c r="B7" s="7" t="s">
        <v>38</v>
      </c>
      <c r="C7" s="8" t="s">
        <v>39</v>
      </c>
      <c r="D7" s="7" t="s">
        <v>37</v>
      </c>
      <c r="E7" s="28" t="s">
        <v>37</v>
      </c>
      <c r="F7" s="28" t="s">
        <v>37</v>
      </c>
      <c r="G7" s="28" t="s">
        <v>37</v>
      </c>
      <c r="H7" s="2"/>
    </row>
    <row r="8" spans="1:8" ht="15" customHeight="1">
      <c r="A8" s="2"/>
      <c r="B8" s="7" t="s">
        <v>40</v>
      </c>
      <c r="C8" s="8" t="s">
        <v>41</v>
      </c>
      <c r="D8" s="7" t="s">
        <v>42</v>
      </c>
      <c r="E8" s="12">
        <v>1</v>
      </c>
      <c r="F8" s="29">
        <f>ROUND((SUM('【标表1】投标报价汇总表'!F5:F6)+SUM(G10:G20))*0.003,2)</f>
        <v>1000.18</v>
      </c>
      <c r="G8" s="12">
        <f>IF(E8&lt;&gt;0,ROUND(E8*ROUND(F8,2),2),"")</f>
        <v>1000.18</v>
      </c>
      <c r="H8" s="2"/>
    </row>
    <row r="9" spans="1:8" ht="15" customHeight="1">
      <c r="A9" s="2"/>
      <c r="B9" s="7" t="s">
        <v>43</v>
      </c>
      <c r="C9" s="8" t="s">
        <v>44</v>
      </c>
      <c r="D9" s="7" t="s">
        <v>42</v>
      </c>
      <c r="E9" s="12">
        <v>1</v>
      </c>
      <c r="F9" s="29">
        <v>3000</v>
      </c>
      <c r="G9" s="12">
        <f aca="true" t="shared" si="0" ref="G9:G20">IF(E9&lt;&gt;0,ROUND(E9*ROUND(F9,2),2),"")</f>
        <v>3000</v>
      </c>
      <c r="H9" s="2"/>
    </row>
    <row r="10" spans="1:8" ht="15" customHeight="1">
      <c r="A10" s="2"/>
      <c r="B10" s="7" t="s">
        <v>45</v>
      </c>
      <c r="C10" s="8" t="s">
        <v>46</v>
      </c>
      <c r="D10" s="7" t="s">
        <v>37</v>
      </c>
      <c r="E10" s="12"/>
      <c r="F10" s="12"/>
      <c r="G10" s="12">
        <f t="shared" si="0"/>
      </c>
      <c r="H10" s="2"/>
    </row>
    <row r="11" spans="1:8" ht="15" customHeight="1">
      <c r="A11" s="2"/>
      <c r="B11" s="7" t="s">
        <v>47</v>
      </c>
      <c r="C11" s="8" t="s">
        <v>48</v>
      </c>
      <c r="D11" s="7" t="s">
        <v>42</v>
      </c>
      <c r="E11" s="12">
        <v>1</v>
      </c>
      <c r="F11" s="13"/>
      <c r="G11" s="12">
        <f t="shared" si="0"/>
        <v>0</v>
      </c>
      <c r="H11" s="2"/>
    </row>
    <row r="12" spans="1:8" ht="15" customHeight="1">
      <c r="A12" s="2"/>
      <c r="B12" s="7" t="s">
        <v>49</v>
      </c>
      <c r="C12" s="8" t="s">
        <v>50</v>
      </c>
      <c r="D12" s="7" t="s">
        <v>42</v>
      </c>
      <c r="E12" s="12">
        <v>1</v>
      </c>
      <c r="F12" s="30"/>
      <c r="G12" s="12">
        <f t="shared" si="0"/>
        <v>0</v>
      </c>
      <c r="H12" s="2"/>
    </row>
    <row r="13" spans="1:8" ht="15" customHeight="1">
      <c r="A13" s="2"/>
      <c r="B13" s="7" t="s">
        <v>51</v>
      </c>
      <c r="C13" s="8" t="s">
        <v>52</v>
      </c>
      <c r="D13" s="7" t="s">
        <v>42</v>
      </c>
      <c r="E13" s="12">
        <v>1</v>
      </c>
      <c r="F13" s="29">
        <v>333394.47</v>
      </c>
      <c r="G13" s="12">
        <f t="shared" si="0"/>
        <v>333394.47</v>
      </c>
      <c r="H13" s="2"/>
    </row>
    <row r="14" spans="1:8" ht="15" customHeight="1">
      <c r="A14" s="2"/>
      <c r="B14" s="7" t="s">
        <v>53</v>
      </c>
      <c r="C14" s="8" t="s">
        <v>54</v>
      </c>
      <c r="D14" s="7" t="s">
        <v>37</v>
      </c>
      <c r="E14" s="12"/>
      <c r="F14" s="12"/>
      <c r="G14" s="12">
        <f t="shared" si="0"/>
      </c>
      <c r="H14" s="2"/>
    </row>
    <row r="15" spans="1:8" ht="15" customHeight="1">
      <c r="A15" s="2"/>
      <c r="B15" s="7" t="s">
        <v>55</v>
      </c>
      <c r="C15" s="8" t="s">
        <v>56</v>
      </c>
      <c r="D15" s="7" t="s">
        <v>37</v>
      </c>
      <c r="E15" s="12"/>
      <c r="F15" s="12"/>
      <c r="G15" s="12">
        <f t="shared" si="0"/>
      </c>
      <c r="H15" s="2"/>
    </row>
    <row r="16" spans="1:8" ht="15" customHeight="1">
      <c r="A16" s="2"/>
      <c r="B16" s="7" t="s">
        <v>40</v>
      </c>
      <c r="C16" s="8" t="s">
        <v>57</v>
      </c>
      <c r="D16" s="7" t="s">
        <v>42</v>
      </c>
      <c r="E16" s="12">
        <v>1</v>
      </c>
      <c r="F16" s="13"/>
      <c r="G16" s="12">
        <f t="shared" si="0"/>
        <v>0</v>
      </c>
      <c r="H16" s="2"/>
    </row>
    <row r="17" spans="1:8" ht="15" customHeight="1">
      <c r="A17" s="2"/>
      <c r="B17" s="7" t="s">
        <v>43</v>
      </c>
      <c r="C17" s="8" t="s">
        <v>58</v>
      </c>
      <c r="D17" s="7" t="s">
        <v>59</v>
      </c>
      <c r="E17" s="12">
        <v>5</v>
      </c>
      <c r="F17" s="13"/>
      <c r="G17" s="12">
        <f t="shared" si="0"/>
        <v>0</v>
      </c>
      <c r="H17" s="2"/>
    </row>
    <row r="18" spans="1:8" ht="15" customHeight="1">
      <c r="A18" s="2"/>
      <c r="B18" s="7" t="s">
        <v>60</v>
      </c>
      <c r="C18" s="8" t="s">
        <v>61</v>
      </c>
      <c r="D18" s="7" t="s">
        <v>42</v>
      </c>
      <c r="E18" s="12">
        <v>1</v>
      </c>
      <c r="F18" s="13"/>
      <c r="G18" s="12">
        <f t="shared" si="0"/>
        <v>0</v>
      </c>
      <c r="H18" s="2"/>
    </row>
    <row r="19" spans="1:8" ht="15" customHeight="1">
      <c r="A19" s="2"/>
      <c r="B19" s="7" t="s">
        <v>62</v>
      </c>
      <c r="C19" s="8" t="s">
        <v>63</v>
      </c>
      <c r="D19" s="7" t="s">
        <v>37</v>
      </c>
      <c r="E19" s="12"/>
      <c r="F19" s="12"/>
      <c r="G19" s="12">
        <f t="shared" si="0"/>
      </c>
      <c r="H19" s="2"/>
    </row>
    <row r="20" spans="1:8" ht="15" customHeight="1">
      <c r="A20" s="2"/>
      <c r="B20" s="7" t="s">
        <v>64</v>
      </c>
      <c r="C20" s="8" t="s">
        <v>63</v>
      </c>
      <c r="D20" s="7" t="s">
        <v>42</v>
      </c>
      <c r="E20" s="12">
        <v>1</v>
      </c>
      <c r="F20" s="13"/>
      <c r="G20" s="12">
        <f t="shared" si="0"/>
        <v>0</v>
      </c>
      <c r="H20" s="2"/>
    </row>
    <row r="21" spans="1:8" ht="123" customHeight="1">
      <c r="A21" s="2"/>
      <c r="B21" s="7" t="s">
        <v>37</v>
      </c>
      <c r="C21" s="8" t="s">
        <v>37</v>
      </c>
      <c r="D21" s="7" t="s">
        <v>37</v>
      </c>
      <c r="E21" s="31"/>
      <c r="F21" s="32"/>
      <c r="G21" s="33"/>
      <c r="H21" s="2"/>
    </row>
    <row r="22" spans="1:8" ht="12" customHeight="1">
      <c r="A22" s="2"/>
      <c r="B22" s="7"/>
      <c r="C22" s="8"/>
      <c r="D22" s="7"/>
      <c r="E22" s="31"/>
      <c r="F22" s="32"/>
      <c r="G22" s="33"/>
      <c r="H22" s="2"/>
    </row>
    <row r="23" spans="1:8" ht="15" customHeight="1">
      <c r="A23" s="2"/>
      <c r="B23" s="14" t="s">
        <v>65</v>
      </c>
      <c r="C23" s="15"/>
      <c r="D23" s="15"/>
      <c r="E23" s="16">
        <f>SUM(G8:G20)</f>
        <v>337394.64999999997</v>
      </c>
      <c r="F23" s="17" t="s">
        <v>66</v>
      </c>
      <c r="G23" s="18"/>
      <c r="H23" s="2"/>
    </row>
    <row r="24" spans="1:8" ht="15" customHeight="1">
      <c r="A24" s="2"/>
      <c r="B24" s="34"/>
      <c r="C24" s="34"/>
      <c r="D24" s="34"/>
      <c r="E24" s="34"/>
      <c r="F24" s="34"/>
      <c r="G24" s="35"/>
      <c r="H24" s="2"/>
    </row>
  </sheetData>
  <sheetProtection password="EF9E" sheet="1" objects="1"/>
  <mergeCells count="12">
    <mergeCell ref="A1:H1"/>
    <mergeCell ref="B2:G2"/>
    <mergeCell ref="B3:F3"/>
    <mergeCell ref="B4:G4"/>
    <mergeCell ref="B23:D23"/>
    <mergeCell ref="B24:F24"/>
    <mergeCell ref="B21:B22"/>
    <mergeCell ref="C21:C22"/>
    <mergeCell ref="D21:D22"/>
    <mergeCell ref="E21:E22"/>
    <mergeCell ref="F21:F22"/>
    <mergeCell ref="G21:G22"/>
  </mergeCells>
  <printOptions/>
  <pageMargins left="0" right="0" top="0" bottom="0" header="0" footer="0"/>
  <pageSetup fitToHeight="832" fitToWidth="595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workbookViewId="0" topLeftCell="A1">
      <pane xSplit="2" ySplit="6" topLeftCell="C94" activePane="bottomRight" state="frozen"/>
      <selection pane="bottomRight" activeCell="E15" sqref="E15"/>
    </sheetView>
  </sheetViews>
  <sheetFormatPr defaultColWidth="9.140625" defaultRowHeight="12.75"/>
  <cols>
    <col min="1" max="1" width="9.8515625" style="0" customWidth="1"/>
    <col min="2" max="2" width="34.8515625" style="0" customWidth="1"/>
    <col min="3" max="3" width="5.8515625" style="0" customWidth="1"/>
    <col min="4" max="4" width="13.8515625" style="20" customWidth="1"/>
    <col min="5" max="5" width="10.8515625" style="20" customWidth="1"/>
    <col min="6" max="6" width="13.57421875" style="21" customWidth="1"/>
    <col min="7" max="7" width="7.00390625" style="0" customWidth="1"/>
  </cols>
  <sheetData>
    <row r="1" spans="1:7" ht="24.75" customHeight="1">
      <c r="A1" s="2"/>
      <c r="B1" s="2"/>
      <c r="C1" s="2"/>
      <c r="D1" s="5"/>
      <c r="E1" s="5"/>
      <c r="F1" s="22"/>
      <c r="G1" s="2"/>
    </row>
    <row r="2" spans="1:7" ht="27" customHeight="1">
      <c r="A2" s="1" t="s">
        <v>26</v>
      </c>
      <c r="B2" s="1"/>
      <c r="C2" s="1"/>
      <c r="D2" s="1"/>
      <c r="E2" s="1"/>
      <c r="F2" s="1"/>
      <c r="G2" s="2"/>
    </row>
    <row r="3" spans="1:7" ht="15" customHeight="1">
      <c r="A3" s="3" t="s">
        <v>1</v>
      </c>
      <c r="B3" s="3"/>
      <c r="C3" s="3"/>
      <c r="D3" s="3"/>
      <c r="E3" s="3"/>
      <c r="F3" s="4" t="s">
        <v>27</v>
      </c>
      <c r="G3" s="2"/>
    </row>
    <row r="4" spans="1:7" ht="0.75" customHeight="1">
      <c r="A4" s="2"/>
      <c r="B4" s="2"/>
      <c r="C4" s="2"/>
      <c r="D4" s="5"/>
      <c r="E4" s="5"/>
      <c r="F4" s="22"/>
      <c r="G4" s="2"/>
    </row>
    <row r="5" spans="1:7" ht="21.75" customHeight="1">
      <c r="A5" s="6" t="s">
        <v>67</v>
      </c>
      <c r="B5" s="6"/>
      <c r="C5" s="6"/>
      <c r="D5" s="6"/>
      <c r="E5" s="6"/>
      <c r="F5" s="6"/>
      <c r="G5" s="2"/>
    </row>
    <row r="6" spans="1:7" ht="16.5" customHeight="1">
      <c r="A6" s="6" t="s">
        <v>29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2"/>
    </row>
    <row r="7" spans="1:7" ht="15" customHeight="1">
      <c r="A7" s="7" t="s">
        <v>68</v>
      </c>
      <c r="B7" s="8" t="s">
        <v>69</v>
      </c>
      <c r="C7" s="7" t="s">
        <v>37</v>
      </c>
      <c r="D7" s="9"/>
      <c r="E7" s="23"/>
      <c r="F7" s="24"/>
      <c r="G7" s="2"/>
    </row>
    <row r="8" spans="1:7" ht="15" customHeight="1">
      <c r="A8" s="7" t="s">
        <v>70</v>
      </c>
      <c r="B8" s="8" t="s">
        <v>71</v>
      </c>
      <c r="C8" s="7" t="s">
        <v>37</v>
      </c>
      <c r="D8" s="9"/>
      <c r="E8" s="23"/>
      <c r="F8" s="24"/>
      <c r="G8" s="2"/>
    </row>
    <row r="9" spans="1:7" ht="15" customHeight="1">
      <c r="A9" s="7" t="s">
        <v>40</v>
      </c>
      <c r="B9" s="8" t="s">
        <v>72</v>
      </c>
      <c r="C9" s="7" t="s">
        <v>37</v>
      </c>
      <c r="D9" s="9"/>
      <c r="E9" s="23"/>
      <c r="F9" s="24"/>
      <c r="G9" s="2"/>
    </row>
    <row r="10" spans="1:7" ht="15" customHeight="1">
      <c r="A10" s="7" t="s">
        <v>73</v>
      </c>
      <c r="B10" s="8" t="s">
        <v>74</v>
      </c>
      <c r="C10" s="7" t="s">
        <v>75</v>
      </c>
      <c r="D10" s="12">
        <v>1652.17</v>
      </c>
      <c r="E10" s="13"/>
      <c r="F10" s="12">
        <f>IF(D10&lt;&gt;0,ROUND(D10*ROUND(E10,2),2),"")</f>
        <v>0</v>
      </c>
      <c r="G10" s="2"/>
    </row>
    <row r="11" spans="1:7" ht="15" customHeight="1">
      <c r="A11" s="7" t="s">
        <v>76</v>
      </c>
      <c r="B11" s="8" t="s">
        <v>77</v>
      </c>
      <c r="C11" s="7" t="s">
        <v>75</v>
      </c>
      <c r="D11" s="12">
        <v>79.2</v>
      </c>
      <c r="E11" s="13"/>
      <c r="F11" s="12">
        <f aca="true" t="shared" si="0" ref="F11:F42">IF(D11&lt;&gt;0,ROUND(D11*ROUND(E11,2),2),"")</f>
        <v>0</v>
      </c>
      <c r="G11" s="2"/>
    </row>
    <row r="12" spans="1:7" ht="15" customHeight="1">
      <c r="A12" s="7" t="s">
        <v>43</v>
      </c>
      <c r="B12" s="8" t="s">
        <v>78</v>
      </c>
      <c r="C12" s="7" t="s">
        <v>37</v>
      </c>
      <c r="D12" s="12"/>
      <c r="E12" s="12"/>
      <c r="F12" s="12">
        <f t="shared" si="0"/>
      </c>
      <c r="G12" s="2"/>
    </row>
    <row r="13" spans="1:7" ht="15" customHeight="1">
      <c r="A13" s="7" t="s">
        <v>79</v>
      </c>
      <c r="B13" s="8" t="s">
        <v>80</v>
      </c>
      <c r="C13" s="7" t="s">
        <v>75</v>
      </c>
      <c r="D13" s="12">
        <v>440.86</v>
      </c>
      <c r="E13" s="13"/>
      <c r="F13" s="12">
        <f t="shared" si="0"/>
        <v>0</v>
      </c>
      <c r="G13" s="2"/>
    </row>
    <row r="14" spans="1:7" ht="15" customHeight="1">
      <c r="A14" s="7" t="s">
        <v>81</v>
      </c>
      <c r="B14" s="8" t="s">
        <v>82</v>
      </c>
      <c r="C14" s="7" t="s">
        <v>37</v>
      </c>
      <c r="D14" s="12"/>
      <c r="E14" s="12"/>
      <c r="F14" s="12">
        <f t="shared" si="0"/>
      </c>
      <c r="G14" s="2"/>
    </row>
    <row r="15" spans="1:7" ht="15" customHeight="1">
      <c r="A15" s="7" t="s">
        <v>83</v>
      </c>
      <c r="B15" s="8" t="s">
        <v>84</v>
      </c>
      <c r="C15" s="7" t="s">
        <v>85</v>
      </c>
      <c r="D15" s="12">
        <v>306488.18</v>
      </c>
      <c r="E15" s="13"/>
      <c r="F15" s="12">
        <f t="shared" si="0"/>
        <v>0</v>
      </c>
      <c r="G15" s="2"/>
    </row>
    <row r="16" spans="1:7" ht="15" customHeight="1">
      <c r="A16" s="7" t="s">
        <v>86</v>
      </c>
      <c r="B16" s="8" t="s">
        <v>87</v>
      </c>
      <c r="C16" s="7" t="s">
        <v>37</v>
      </c>
      <c r="D16" s="12"/>
      <c r="E16" s="12"/>
      <c r="F16" s="12">
        <f t="shared" si="0"/>
      </c>
      <c r="G16" s="2"/>
    </row>
    <row r="17" spans="1:7" ht="15" customHeight="1">
      <c r="A17" s="7" t="s">
        <v>40</v>
      </c>
      <c r="B17" s="8" t="s">
        <v>88</v>
      </c>
      <c r="C17" s="7" t="s">
        <v>37</v>
      </c>
      <c r="D17" s="12"/>
      <c r="E17" s="12"/>
      <c r="F17" s="12">
        <f t="shared" si="0"/>
      </c>
      <c r="G17" s="2"/>
    </row>
    <row r="18" spans="1:7" ht="15" customHeight="1">
      <c r="A18" s="7" t="s">
        <v>73</v>
      </c>
      <c r="B18" s="8" t="s">
        <v>89</v>
      </c>
      <c r="C18" s="7" t="s">
        <v>90</v>
      </c>
      <c r="D18" s="12">
        <v>3556</v>
      </c>
      <c r="E18" s="13"/>
      <c r="F18" s="12">
        <f t="shared" si="0"/>
        <v>0</v>
      </c>
      <c r="G18" s="2"/>
    </row>
    <row r="19" spans="1:7" ht="15" customHeight="1">
      <c r="A19" s="7" t="s">
        <v>76</v>
      </c>
      <c r="B19" s="8" t="s">
        <v>91</v>
      </c>
      <c r="C19" s="7" t="s">
        <v>90</v>
      </c>
      <c r="D19" s="12">
        <v>6437</v>
      </c>
      <c r="E19" s="13"/>
      <c r="F19" s="12">
        <f t="shared" si="0"/>
        <v>0</v>
      </c>
      <c r="G19" s="2"/>
    </row>
    <row r="20" spans="1:7" ht="15" customHeight="1">
      <c r="A20" s="7" t="s">
        <v>43</v>
      </c>
      <c r="B20" s="8" t="s">
        <v>92</v>
      </c>
      <c r="C20" s="7" t="s">
        <v>37</v>
      </c>
      <c r="D20" s="12"/>
      <c r="E20" s="12"/>
      <c r="F20" s="12">
        <f t="shared" si="0"/>
      </c>
      <c r="G20" s="2"/>
    </row>
    <row r="21" spans="1:7" ht="15" customHeight="1">
      <c r="A21" s="7" t="s">
        <v>79</v>
      </c>
      <c r="B21" s="8" t="s">
        <v>93</v>
      </c>
      <c r="C21" s="7" t="s">
        <v>90</v>
      </c>
      <c r="D21" s="12">
        <v>1362</v>
      </c>
      <c r="E21" s="13"/>
      <c r="F21" s="12">
        <f t="shared" si="0"/>
        <v>0</v>
      </c>
      <c r="G21" s="2"/>
    </row>
    <row r="22" spans="1:7" ht="15" customHeight="1">
      <c r="A22" s="7" t="s">
        <v>94</v>
      </c>
      <c r="B22" s="8" t="s">
        <v>95</v>
      </c>
      <c r="C22" s="7" t="s">
        <v>90</v>
      </c>
      <c r="D22" s="12">
        <v>1078</v>
      </c>
      <c r="E22" s="13"/>
      <c r="F22" s="12">
        <f t="shared" si="0"/>
        <v>0</v>
      </c>
      <c r="G22" s="2"/>
    </row>
    <row r="23" spans="1:7" ht="15" customHeight="1">
      <c r="A23" s="7" t="s">
        <v>96</v>
      </c>
      <c r="B23" s="8" t="s">
        <v>97</v>
      </c>
      <c r="C23" s="7" t="s">
        <v>37</v>
      </c>
      <c r="D23" s="12"/>
      <c r="E23" s="12"/>
      <c r="F23" s="12">
        <f t="shared" si="0"/>
      </c>
      <c r="G23" s="2"/>
    </row>
    <row r="24" spans="1:7" ht="15" customHeight="1">
      <c r="A24" s="7" t="s">
        <v>98</v>
      </c>
      <c r="B24" s="8" t="s">
        <v>99</v>
      </c>
      <c r="C24" s="7" t="s">
        <v>100</v>
      </c>
      <c r="D24" s="12">
        <v>46</v>
      </c>
      <c r="E24" s="13"/>
      <c r="F24" s="12">
        <f t="shared" si="0"/>
        <v>0</v>
      </c>
      <c r="G24" s="2"/>
    </row>
    <row r="25" spans="1:7" ht="15" customHeight="1">
      <c r="A25" s="7" t="s">
        <v>101</v>
      </c>
      <c r="B25" s="8" t="s">
        <v>102</v>
      </c>
      <c r="C25" s="7" t="s">
        <v>100</v>
      </c>
      <c r="D25" s="12">
        <v>2</v>
      </c>
      <c r="E25" s="13"/>
      <c r="F25" s="12">
        <f t="shared" si="0"/>
        <v>0</v>
      </c>
      <c r="G25" s="2"/>
    </row>
    <row r="26" spans="1:7" ht="15" customHeight="1">
      <c r="A26" s="7" t="s">
        <v>103</v>
      </c>
      <c r="B26" s="8" t="s">
        <v>104</v>
      </c>
      <c r="C26" s="7" t="s">
        <v>100</v>
      </c>
      <c r="D26" s="12">
        <v>32</v>
      </c>
      <c r="E26" s="13"/>
      <c r="F26" s="12">
        <f t="shared" si="0"/>
        <v>0</v>
      </c>
      <c r="G26" s="2"/>
    </row>
    <row r="27" spans="1:7" ht="15" customHeight="1">
      <c r="A27" s="7" t="s">
        <v>105</v>
      </c>
      <c r="B27" s="8" t="s">
        <v>106</v>
      </c>
      <c r="C27" s="7" t="s">
        <v>37</v>
      </c>
      <c r="D27" s="12"/>
      <c r="E27" s="12"/>
      <c r="F27" s="12">
        <f t="shared" si="0"/>
      </c>
      <c r="G27" s="2"/>
    </row>
    <row r="28" spans="1:7" ht="15" customHeight="1">
      <c r="A28" s="7" t="s">
        <v>81</v>
      </c>
      <c r="B28" s="8" t="s">
        <v>107</v>
      </c>
      <c r="C28" s="7" t="s">
        <v>90</v>
      </c>
      <c r="D28" s="12">
        <v>195</v>
      </c>
      <c r="E28" s="13"/>
      <c r="F28" s="12">
        <f t="shared" si="0"/>
        <v>0</v>
      </c>
      <c r="G28" s="2"/>
    </row>
    <row r="29" spans="1:7" ht="15" customHeight="1">
      <c r="A29" s="7" t="s">
        <v>108</v>
      </c>
      <c r="B29" s="8" t="s">
        <v>109</v>
      </c>
      <c r="C29" s="7" t="s">
        <v>90</v>
      </c>
      <c r="D29" s="12">
        <v>18</v>
      </c>
      <c r="E29" s="13"/>
      <c r="F29" s="12">
        <f t="shared" si="0"/>
        <v>0</v>
      </c>
      <c r="G29" s="2"/>
    </row>
    <row r="30" spans="1:7" ht="15" customHeight="1">
      <c r="A30" s="7" t="s">
        <v>110</v>
      </c>
      <c r="B30" s="8" t="s">
        <v>111</v>
      </c>
      <c r="C30" s="7" t="s">
        <v>90</v>
      </c>
      <c r="D30" s="12">
        <v>737</v>
      </c>
      <c r="E30" s="13"/>
      <c r="F30" s="12">
        <f t="shared" si="0"/>
        <v>0</v>
      </c>
      <c r="G30" s="2"/>
    </row>
    <row r="31" spans="1:7" ht="15" customHeight="1">
      <c r="A31" s="7" t="s">
        <v>112</v>
      </c>
      <c r="B31" s="8" t="s">
        <v>113</v>
      </c>
      <c r="C31" s="7" t="s">
        <v>37</v>
      </c>
      <c r="D31" s="12"/>
      <c r="E31" s="12"/>
      <c r="F31" s="12">
        <f t="shared" si="0"/>
      </c>
      <c r="G31" s="2"/>
    </row>
    <row r="32" spans="1:7" ht="15" customHeight="1">
      <c r="A32" s="7" t="s">
        <v>114</v>
      </c>
      <c r="B32" s="8" t="s">
        <v>115</v>
      </c>
      <c r="C32" s="7" t="s">
        <v>90</v>
      </c>
      <c r="D32" s="12">
        <v>5690</v>
      </c>
      <c r="E32" s="13"/>
      <c r="F32" s="12">
        <f t="shared" si="0"/>
        <v>0</v>
      </c>
      <c r="G32" s="2"/>
    </row>
    <row r="33" spans="1:7" ht="15" customHeight="1">
      <c r="A33" s="7" t="s">
        <v>116</v>
      </c>
      <c r="B33" s="8" t="s">
        <v>117</v>
      </c>
      <c r="C33" s="7" t="s">
        <v>37</v>
      </c>
      <c r="D33" s="12"/>
      <c r="E33" s="12"/>
      <c r="F33" s="12">
        <f t="shared" si="0"/>
      </c>
      <c r="G33" s="2"/>
    </row>
    <row r="34" spans="1:7" ht="15" customHeight="1">
      <c r="A34" s="7" t="s">
        <v>118</v>
      </c>
      <c r="B34" s="8" t="s">
        <v>119</v>
      </c>
      <c r="C34" s="7" t="s">
        <v>37</v>
      </c>
      <c r="D34" s="12"/>
      <c r="E34" s="12"/>
      <c r="F34" s="12">
        <f t="shared" si="0"/>
      </c>
      <c r="G34" s="2"/>
    </row>
    <row r="35" spans="1:7" ht="15" customHeight="1">
      <c r="A35" s="7" t="s">
        <v>40</v>
      </c>
      <c r="B35" s="8" t="s">
        <v>120</v>
      </c>
      <c r="C35" s="7" t="s">
        <v>37</v>
      </c>
      <c r="D35" s="12"/>
      <c r="E35" s="12"/>
      <c r="F35" s="12">
        <f t="shared" si="0"/>
      </c>
      <c r="G35" s="2"/>
    </row>
    <row r="36" spans="1:7" ht="15" customHeight="1">
      <c r="A36" s="7" t="s">
        <v>73</v>
      </c>
      <c r="B36" s="8" t="s">
        <v>121</v>
      </c>
      <c r="C36" s="7" t="s">
        <v>122</v>
      </c>
      <c r="D36" s="12">
        <v>8</v>
      </c>
      <c r="E36" s="13"/>
      <c r="F36" s="12">
        <f t="shared" si="0"/>
        <v>0</v>
      </c>
      <c r="G36" s="2"/>
    </row>
    <row r="37" spans="1:7" ht="15" customHeight="1">
      <c r="A37" s="7" t="s">
        <v>76</v>
      </c>
      <c r="B37" s="8" t="s">
        <v>123</v>
      </c>
      <c r="C37" s="7" t="s">
        <v>122</v>
      </c>
      <c r="D37" s="12">
        <v>4</v>
      </c>
      <c r="E37" s="13"/>
      <c r="F37" s="12">
        <f t="shared" si="0"/>
        <v>0</v>
      </c>
      <c r="G37" s="2"/>
    </row>
    <row r="38" spans="1:7" ht="15" customHeight="1">
      <c r="A38" s="7" t="s">
        <v>43</v>
      </c>
      <c r="B38" s="8" t="s">
        <v>124</v>
      </c>
      <c r="C38" s="7" t="s">
        <v>122</v>
      </c>
      <c r="D38" s="12">
        <v>2</v>
      </c>
      <c r="E38" s="13"/>
      <c r="F38" s="12">
        <f t="shared" si="0"/>
        <v>0</v>
      </c>
      <c r="G38" s="2"/>
    </row>
    <row r="39" spans="1:7" ht="15" customHeight="1">
      <c r="A39" s="7" t="s">
        <v>96</v>
      </c>
      <c r="B39" s="8" t="s">
        <v>125</v>
      </c>
      <c r="C39" s="7" t="s">
        <v>37</v>
      </c>
      <c r="D39" s="12"/>
      <c r="E39" s="12"/>
      <c r="F39" s="12">
        <f t="shared" si="0"/>
      </c>
      <c r="G39" s="2"/>
    </row>
    <row r="40" spans="1:7" ht="15" customHeight="1">
      <c r="A40" s="7" t="s">
        <v>98</v>
      </c>
      <c r="B40" s="8" t="s">
        <v>126</v>
      </c>
      <c r="C40" s="7" t="s">
        <v>122</v>
      </c>
      <c r="D40" s="12">
        <v>20</v>
      </c>
      <c r="E40" s="13"/>
      <c r="F40" s="12">
        <f t="shared" si="0"/>
        <v>0</v>
      </c>
      <c r="G40" s="2"/>
    </row>
    <row r="41" spans="1:7" ht="15" customHeight="1">
      <c r="A41" s="7" t="s">
        <v>101</v>
      </c>
      <c r="B41" s="8" t="s">
        <v>127</v>
      </c>
      <c r="C41" s="7" t="s">
        <v>122</v>
      </c>
      <c r="D41" s="12">
        <v>3</v>
      </c>
      <c r="E41" s="13"/>
      <c r="F41" s="12">
        <f t="shared" si="0"/>
        <v>0</v>
      </c>
      <c r="G41" s="2"/>
    </row>
    <row r="42" spans="1:7" ht="15" customHeight="1">
      <c r="A42" s="7" t="s">
        <v>81</v>
      </c>
      <c r="B42" s="8" t="s">
        <v>128</v>
      </c>
      <c r="C42" s="7" t="s">
        <v>122</v>
      </c>
      <c r="D42" s="12">
        <v>1</v>
      </c>
      <c r="E42" s="13"/>
      <c r="F42" s="12">
        <f t="shared" si="0"/>
        <v>0</v>
      </c>
      <c r="G42" s="2"/>
    </row>
    <row r="43" spans="1:7" ht="15" customHeight="1">
      <c r="A43" s="7" t="s">
        <v>129</v>
      </c>
      <c r="B43" s="8" t="s">
        <v>130</v>
      </c>
      <c r="C43" s="7" t="s">
        <v>122</v>
      </c>
      <c r="D43" s="12">
        <v>25</v>
      </c>
      <c r="E43" s="13"/>
      <c r="F43" s="12">
        <f aca="true" t="shared" si="1" ref="F43:F74">IF(D43&lt;&gt;0,ROUND(D43*ROUND(E43,2),2),"")</f>
        <v>0</v>
      </c>
      <c r="G43" s="2"/>
    </row>
    <row r="44" spans="1:7" ht="15" customHeight="1">
      <c r="A44" s="7" t="s">
        <v>131</v>
      </c>
      <c r="B44" s="8" t="s">
        <v>132</v>
      </c>
      <c r="C44" s="7" t="s">
        <v>122</v>
      </c>
      <c r="D44" s="12">
        <v>1</v>
      </c>
      <c r="E44" s="13"/>
      <c r="F44" s="12">
        <f t="shared" si="1"/>
        <v>0</v>
      </c>
      <c r="G44" s="2"/>
    </row>
    <row r="45" spans="1:7" ht="15" customHeight="1">
      <c r="A45" s="7" t="s">
        <v>133</v>
      </c>
      <c r="B45" s="8" t="s">
        <v>134</v>
      </c>
      <c r="C45" s="7" t="s">
        <v>122</v>
      </c>
      <c r="D45" s="12">
        <v>1</v>
      </c>
      <c r="E45" s="13"/>
      <c r="F45" s="12">
        <f t="shared" si="1"/>
        <v>0</v>
      </c>
      <c r="G45" s="2"/>
    </row>
    <row r="46" spans="1:7" ht="15" customHeight="1">
      <c r="A46" s="7" t="s">
        <v>135</v>
      </c>
      <c r="B46" s="8" t="s">
        <v>136</v>
      </c>
      <c r="C46" s="7" t="s">
        <v>122</v>
      </c>
      <c r="D46" s="12">
        <v>3</v>
      </c>
      <c r="E46" s="13"/>
      <c r="F46" s="12">
        <f t="shared" si="1"/>
        <v>0</v>
      </c>
      <c r="G46" s="2"/>
    </row>
    <row r="47" spans="1:7" ht="15" customHeight="1">
      <c r="A47" s="7" t="s">
        <v>137</v>
      </c>
      <c r="B47" s="8" t="s">
        <v>138</v>
      </c>
      <c r="C47" s="7" t="s">
        <v>122</v>
      </c>
      <c r="D47" s="12">
        <v>2</v>
      </c>
      <c r="E47" s="13"/>
      <c r="F47" s="12">
        <f t="shared" si="1"/>
        <v>0</v>
      </c>
      <c r="G47" s="2"/>
    </row>
    <row r="48" spans="1:7" ht="15" customHeight="1">
      <c r="A48" s="7" t="s">
        <v>139</v>
      </c>
      <c r="B48" s="8" t="s">
        <v>140</v>
      </c>
      <c r="C48" s="7" t="s">
        <v>122</v>
      </c>
      <c r="D48" s="12">
        <v>8</v>
      </c>
      <c r="E48" s="13"/>
      <c r="F48" s="12">
        <f t="shared" si="1"/>
        <v>0</v>
      </c>
      <c r="G48" s="2"/>
    </row>
    <row r="49" spans="1:7" ht="15" customHeight="1">
      <c r="A49" s="7" t="s">
        <v>141</v>
      </c>
      <c r="B49" s="8" t="s">
        <v>142</v>
      </c>
      <c r="C49" s="7" t="s">
        <v>122</v>
      </c>
      <c r="D49" s="12">
        <v>4</v>
      </c>
      <c r="E49" s="13"/>
      <c r="F49" s="12">
        <f t="shared" si="1"/>
        <v>0</v>
      </c>
      <c r="G49" s="2"/>
    </row>
    <row r="50" spans="1:7" ht="15" customHeight="1">
      <c r="A50" s="7" t="s">
        <v>143</v>
      </c>
      <c r="B50" s="8" t="s">
        <v>144</v>
      </c>
      <c r="C50" s="7" t="s">
        <v>122</v>
      </c>
      <c r="D50" s="12">
        <v>42</v>
      </c>
      <c r="E50" s="13"/>
      <c r="F50" s="12">
        <f t="shared" si="1"/>
        <v>0</v>
      </c>
      <c r="G50" s="2"/>
    </row>
    <row r="51" spans="1:7" ht="15" customHeight="1">
      <c r="A51" s="7" t="s">
        <v>145</v>
      </c>
      <c r="B51" s="8" t="s">
        <v>146</v>
      </c>
      <c r="C51" s="7" t="s">
        <v>37</v>
      </c>
      <c r="D51" s="12"/>
      <c r="E51" s="12"/>
      <c r="F51" s="12">
        <f t="shared" si="1"/>
      </c>
      <c r="G51" s="2"/>
    </row>
    <row r="52" spans="1:7" ht="15" customHeight="1">
      <c r="A52" s="7" t="s">
        <v>40</v>
      </c>
      <c r="B52" s="8" t="s">
        <v>147</v>
      </c>
      <c r="C52" s="7" t="s">
        <v>122</v>
      </c>
      <c r="D52" s="12">
        <v>4</v>
      </c>
      <c r="E52" s="13"/>
      <c r="F52" s="12">
        <f t="shared" si="1"/>
        <v>0</v>
      </c>
      <c r="G52" s="2"/>
    </row>
    <row r="53" spans="1:7" ht="15" customHeight="1">
      <c r="A53" s="7" t="s">
        <v>43</v>
      </c>
      <c r="B53" s="8" t="s">
        <v>148</v>
      </c>
      <c r="C53" s="7" t="s">
        <v>122</v>
      </c>
      <c r="D53" s="12">
        <v>2</v>
      </c>
      <c r="E53" s="13"/>
      <c r="F53" s="12">
        <f t="shared" si="1"/>
        <v>0</v>
      </c>
      <c r="G53" s="2"/>
    </row>
    <row r="54" spans="1:7" ht="15" customHeight="1">
      <c r="A54" s="7" t="s">
        <v>96</v>
      </c>
      <c r="B54" s="8" t="s">
        <v>149</v>
      </c>
      <c r="C54" s="7" t="s">
        <v>122</v>
      </c>
      <c r="D54" s="12">
        <v>2</v>
      </c>
      <c r="E54" s="13"/>
      <c r="F54" s="12">
        <f t="shared" si="1"/>
        <v>0</v>
      </c>
      <c r="G54" s="2"/>
    </row>
    <row r="55" spans="1:7" ht="15" customHeight="1">
      <c r="A55" s="7" t="s">
        <v>150</v>
      </c>
      <c r="B55" s="8" t="s">
        <v>151</v>
      </c>
      <c r="C55" s="7" t="s">
        <v>37</v>
      </c>
      <c r="D55" s="12"/>
      <c r="E55" s="12"/>
      <c r="F55" s="12">
        <f t="shared" si="1"/>
      </c>
      <c r="G55" s="2"/>
    </row>
    <row r="56" spans="1:7" ht="15" customHeight="1">
      <c r="A56" s="7" t="s">
        <v>40</v>
      </c>
      <c r="B56" s="8" t="s">
        <v>152</v>
      </c>
      <c r="C56" s="7" t="s">
        <v>122</v>
      </c>
      <c r="D56" s="12">
        <v>1</v>
      </c>
      <c r="E56" s="13"/>
      <c r="F56" s="12">
        <f t="shared" si="1"/>
        <v>0</v>
      </c>
      <c r="G56" s="2"/>
    </row>
    <row r="57" spans="1:7" ht="15" customHeight="1">
      <c r="A57" s="7" t="s">
        <v>153</v>
      </c>
      <c r="B57" s="8" t="s">
        <v>154</v>
      </c>
      <c r="C57" s="7" t="s">
        <v>37</v>
      </c>
      <c r="D57" s="12"/>
      <c r="E57" s="12"/>
      <c r="F57" s="12">
        <f t="shared" si="1"/>
      </c>
      <c r="G57" s="2"/>
    </row>
    <row r="58" spans="1:7" ht="15" customHeight="1">
      <c r="A58" s="7" t="s">
        <v>40</v>
      </c>
      <c r="B58" s="8" t="s">
        <v>155</v>
      </c>
      <c r="C58" s="7" t="s">
        <v>122</v>
      </c>
      <c r="D58" s="12">
        <v>6</v>
      </c>
      <c r="E58" s="13"/>
      <c r="F58" s="12">
        <f t="shared" si="1"/>
        <v>0</v>
      </c>
      <c r="G58" s="2"/>
    </row>
    <row r="59" spans="1:7" ht="15" customHeight="1">
      <c r="A59" s="7" t="s">
        <v>43</v>
      </c>
      <c r="B59" s="8" t="s">
        <v>156</v>
      </c>
      <c r="C59" s="7" t="s">
        <v>122</v>
      </c>
      <c r="D59" s="12">
        <v>2</v>
      </c>
      <c r="E59" s="13"/>
      <c r="F59" s="12">
        <f t="shared" si="1"/>
        <v>0</v>
      </c>
      <c r="G59" s="2"/>
    </row>
    <row r="60" spans="1:7" ht="15" customHeight="1">
      <c r="A60" s="7" t="s">
        <v>96</v>
      </c>
      <c r="B60" s="8" t="s">
        <v>157</v>
      </c>
      <c r="C60" s="7" t="s">
        <v>122</v>
      </c>
      <c r="D60" s="12">
        <v>2</v>
      </c>
      <c r="E60" s="13"/>
      <c r="F60" s="12">
        <f t="shared" si="1"/>
        <v>0</v>
      </c>
      <c r="G60" s="2"/>
    </row>
    <row r="61" spans="1:7" ht="15" customHeight="1">
      <c r="A61" s="7" t="s">
        <v>158</v>
      </c>
      <c r="B61" s="8" t="s">
        <v>159</v>
      </c>
      <c r="C61" s="7" t="s">
        <v>37</v>
      </c>
      <c r="D61" s="12"/>
      <c r="E61" s="12"/>
      <c r="F61" s="12">
        <f t="shared" si="1"/>
      </c>
      <c r="G61" s="2"/>
    </row>
    <row r="62" spans="1:7" ht="15" customHeight="1">
      <c r="A62" s="7" t="s">
        <v>40</v>
      </c>
      <c r="B62" s="8" t="s">
        <v>160</v>
      </c>
      <c r="C62" s="7" t="s">
        <v>37</v>
      </c>
      <c r="D62" s="12"/>
      <c r="E62" s="12"/>
      <c r="F62" s="12">
        <f t="shared" si="1"/>
      </c>
      <c r="G62" s="2"/>
    </row>
    <row r="63" spans="1:7" ht="15" customHeight="1">
      <c r="A63" s="7" t="s">
        <v>73</v>
      </c>
      <c r="B63" s="8" t="s">
        <v>161</v>
      </c>
      <c r="C63" s="7" t="s">
        <v>122</v>
      </c>
      <c r="D63" s="12">
        <v>8</v>
      </c>
      <c r="E63" s="13"/>
      <c r="F63" s="12">
        <f t="shared" si="1"/>
        <v>0</v>
      </c>
      <c r="G63" s="2"/>
    </row>
    <row r="64" spans="1:7" ht="15" customHeight="1">
      <c r="A64" s="7" t="s">
        <v>76</v>
      </c>
      <c r="B64" s="8" t="s">
        <v>162</v>
      </c>
      <c r="C64" s="7" t="s">
        <v>122</v>
      </c>
      <c r="D64" s="12">
        <v>11</v>
      </c>
      <c r="E64" s="13"/>
      <c r="F64" s="12">
        <f t="shared" si="1"/>
        <v>0</v>
      </c>
      <c r="G64" s="2"/>
    </row>
    <row r="65" spans="1:7" ht="15" customHeight="1">
      <c r="A65" s="7" t="s">
        <v>43</v>
      </c>
      <c r="B65" s="8" t="s">
        <v>163</v>
      </c>
      <c r="C65" s="7" t="s">
        <v>122</v>
      </c>
      <c r="D65" s="12">
        <v>34</v>
      </c>
      <c r="E65" s="13"/>
      <c r="F65" s="12">
        <f t="shared" si="1"/>
        <v>0</v>
      </c>
      <c r="G65" s="2"/>
    </row>
    <row r="66" spans="1:7" ht="15" customHeight="1">
      <c r="A66" s="7" t="s">
        <v>96</v>
      </c>
      <c r="B66" s="8" t="s">
        <v>164</v>
      </c>
      <c r="C66" s="7" t="s">
        <v>122</v>
      </c>
      <c r="D66" s="12">
        <v>5</v>
      </c>
      <c r="E66" s="13"/>
      <c r="F66" s="12">
        <f t="shared" si="1"/>
        <v>0</v>
      </c>
      <c r="G66" s="2"/>
    </row>
    <row r="67" spans="1:7" ht="15" customHeight="1">
      <c r="A67" s="7" t="s">
        <v>81</v>
      </c>
      <c r="B67" s="8" t="s">
        <v>165</v>
      </c>
      <c r="C67" s="7" t="s">
        <v>122</v>
      </c>
      <c r="D67" s="12">
        <v>1</v>
      </c>
      <c r="E67" s="13"/>
      <c r="F67" s="12">
        <f t="shared" si="1"/>
        <v>0</v>
      </c>
      <c r="G67" s="2"/>
    </row>
    <row r="68" spans="1:7" ht="15" customHeight="1">
      <c r="A68" s="7" t="s">
        <v>129</v>
      </c>
      <c r="B68" s="8" t="s">
        <v>157</v>
      </c>
      <c r="C68" s="7" t="s">
        <v>122</v>
      </c>
      <c r="D68" s="12">
        <v>4</v>
      </c>
      <c r="E68" s="13"/>
      <c r="F68" s="12">
        <f t="shared" si="1"/>
        <v>0</v>
      </c>
      <c r="G68" s="2"/>
    </row>
    <row r="69" spans="1:7" ht="15" customHeight="1">
      <c r="A69" s="7" t="s">
        <v>131</v>
      </c>
      <c r="B69" s="8" t="s">
        <v>166</v>
      </c>
      <c r="C69" s="7" t="s">
        <v>122</v>
      </c>
      <c r="D69" s="12">
        <v>32</v>
      </c>
      <c r="E69" s="13"/>
      <c r="F69" s="12">
        <f t="shared" si="1"/>
        <v>0</v>
      </c>
      <c r="G69" s="2"/>
    </row>
    <row r="70" spans="1:7" ht="15" customHeight="1">
      <c r="A70" s="7" t="s">
        <v>167</v>
      </c>
      <c r="B70" s="8" t="s">
        <v>168</v>
      </c>
      <c r="C70" s="7" t="s">
        <v>37</v>
      </c>
      <c r="D70" s="12"/>
      <c r="E70" s="12"/>
      <c r="F70" s="12">
        <f t="shared" si="1"/>
      </c>
      <c r="G70" s="2"/>
    </row>
    <row r="71" spans="1:7" ht="15" customHeight="1">
      <c r="A71" s="7" t="s">
        <v>40</v>
      </c>
      <c r="B71" s="8" t="s">
        <v>169</v>
      </c>
      <c r="C71" s="7" t="s">
        <v>37</v>
      </c>
      <c r="D71" s="12"/>
      <c r="E71" s="12"/>
      <c r="F71" s="12">
        <f t="shared" si="1"/>
      </c>
      <c r="G71" s="2"/>
    </row>
    <row r="72" spans="1:7" ht="15" customHeight="1">
      <c r="A72" s="7" t="s">
        <v>73</v>
      </c>
      <c r="B72" s="8" t="s">
        <v>170</v>
      </c>
      <c r="C72" s="7" t="s">
        <v>122</v>
      </c>
      <c r="D72" s="12">
        <v>5</v>
      </c>
      <c r="E72" s="13"/>
      <c r="F72" s="12">
        <f t="shared" si="1"/>
        <v>0</v>
      </c>
      <c r="G72" s="2"/>
    </row>
    <row r="73" spans="1:7" ht="15" customHeight="1">
      <c r="A73" s="7" t="s">
        <v>76</v>
      </c>
      <c r="B73" s="8" t="s">
        <v>171</v>
      </c>
      <c r="C73" s="7" t="s">
        <v>122</v>
      </c>
      <c r="D73" s="12">
        <v>10</v>
      </c>
      <c r="E73" s="13"/>
      <c r="F73" s="12">
        <f t="shared" si="1"/>
        <v>0</v>
      </c>
      <c r="G73" s="2"/>
    </row>
    <row r="74" spans="1:7" ht="15" customHeight="1">
      <c r="A74" s="7" t="s">
        <v>43</v>
      </c>
      <c r="B74" s="8" t="s">
        <v>172</v>
      </c>
      <c r="C74" s="7" t="s">
        <v>122</v>
      </c>
      <c r="D74" s="12">
        <v>1</v>
      </c>
      <c r="E74" s="13"/>
      <c r="F74" s="12">
        <f t="shared" si="1"/>
        <v>0</v>
      </c>
      <c r="G74" s="2"/>
    </row>
    <row r="75" spans="1:7" ht="15" customHeight="1">
      <c r="A75" s="7" t="s">
        <v>173</v>
      </c>
      <c r="B75" s="8" t="s">
        <v>174</v>
      </c>
      <c r="C75" s="7" t="s">
        <v>37</v>
      </c>
      <c r="D75" s="12"/>
      <c r="E75" s="12"/>
      <c r="F75" s="12">
        <f aca="true" t="shared" si="2" ref="F75:F97">IF(D75&lt;&gt;0,ROUND(D75*ROUND(E75,2),2),"")</f>
      </c>
      <c r="G75" s="2"/>
    </row>
    <row r="76" spans="1:7" ht="15" customHeight="1">
      <c r="A76" s="7" t="s">
        <v>40</v>
      </c>
      <c r="B76" s="8" t="s">
        <v>175</v>
      </c>
      <c r="C76" s="7" t="s">
        <v>122</v>
      </c>
      <c r="D76" s="12">
        <v>195</v>
      </c>
      <c r="E76" s="13"/>
      <c r="F76" s="12">
        <f t="shared" si="2"/>
        <v>0</v>
      </c>
      <c r="G76" s="2"/>
    </row>
    <row r="77" spans="1:7" ht="15" customHeight="1">
      <c r="A77" s="7" t="s">
        <v>43</v>
      </c>
      <c r="B77" s="8" t="s">
        <v>176</v>
      </c>
      <c r="C77" s="7" t="s">
        <v>122</v>
      </c>
      <c r="D77" s="12">
        <v>17</v>
      </c>
      <c r="E77" s="13"/>
      <c r="F77" s="12">
        <f t="shared" si="2"/>
        <v>0</v>
      </c>
      <c r="G77" s="2"/>
    </row>
    <row r="78" spans="1:7" ht="15" customHeight="1">
      <c r="A78" s="7" t="s">
        <v>96</v>
      </c>
      <c r="B78" s="8" t="s">
        <v>125</v>
      </c>
      <c r="C78" s="7" t="s">
        <v>122</v>
      </c>
      <c r="D78" s="12">
        <v>10</v>
      </c>
      <c r="E78" s="13"/>
      <c r="F78" s="12">
        <f t="shared" si="2"/>
        <v>0</v>
      </c>
      <c r="G78" s="2"/>
    </row>
    <row r="79" spans="1:7" ht="15" customHeight="1">
      <c r="A79" s="7" t="s">
        <v>177</v>
      </c>
      <c r="B79" s="8" t="s">
        <v>178</v>
      </c>
      <c r="C79" s="7" t="s">
        <v>122</v>
      </c>
      <c r="D79" s="12">
        <v>4</v>
      </c>
      <c r="E79" s="13"/>
      <c r="F79" s="12">
        <f t="shared" si="2"/>
        <v>0</v>
      </c>
      <c r="G79" s="2"/>
    </row>
    <row r="80" spans="1:7" ht="15" customHeight="1">
      <c r="A80" s="7" t="s">
        <v>179</v>
      </c>
      <c r="B80" s="8" t="s">
        <v>180</v>
      </c>
      <c r="C80" s="7" t="s">
        <v>122</v>
      </c>
      <c r="D80" s="12">
        <v>18</v>
      </c>
      <c r="E80" s="13"/>
      <c r="F80" s="12">
        <f t="shared" si="2"/>
        <v>0</v>
      </c>
      <c r="G80" s="2"/>
    </row>
    <row r="81" spans="1:7" ht="15" customHeight="1">
      <c r="A81" s="7" t="s">
        <v>181</v>
      </c>
      <c r="B81" s="8" t="s">
        <v>182</v>
      </c>
      <c r="C81" s="7" t="s">
        <v>122</v>
      </c>
      <c r="D81" s="12">
        <v>32</v>
      </c>
      <c r="E81" s="13"/>
      <c r="F81" s="12">
        <f t="shared" si="2"/>
        <v>0</v>
      </c>
      <c r="G81" s="2"/>
    </row>
    <row r="82" spans="1:7" ht="15" customHeight="1">
      <c r="A82" s="7" t="s">
        <v>183</v>
      </c>
      <c r="B82" s="8" t="s">
        <v>184</v>
      </c>
      <c r="C82" s="7" t="s">
        <v>37</v>
      </c>
      <c r="D82" s="12"/>
      <c r="E82" s="12"/>
      <c r="F82" s="12">
        <f t="shared" si="2"/>
      </c>
      <c r="G82" s="2"/>
    </row>
    <row r="83" spans="1:7" ht="15" customHeight="1">
      <c r="A83" s="7" t="s">
        <v>40</v>
      </c>
      <c r="B83" s="8" t="s">
        <v>185</v>
      </c>
      <c r="C83" s="7" t="s">
        <v>100</v>
      </c>
      <c r="D83" s="12">
        <v>2</v>
      </c>
      <c r="E83" s="13"/>
      <c r="F83" s="12">
        <f t="shared" si="2"/>
        <v>0</v>
      </c>
      <c r="G83" s="2"/>
    </row>
    <row r="84" spans="1:7" ht="15" customHeight="1">
      <c r="A84" s="7" t="s">
        <v>43</v>
      </c>
      <c r="B84" s="8" t="s">
        <v>186</v>
      </c>
      <c r="C84" s="7" t="s">
        <v>100</v>
      </c>
      <c r="D84" s="12">
        <v>9</v>
      </c>
      <c r="E84" s="13"/>
      <c r="F84" s="12">
        <f t="shared" si="2"/>
        <v>0</v>
      </c>
      <c r="G84" s="2"/>
    </row>
    <row r="85" spans="1:7" ht="15" customHeight="1">
      <c r="A85" s="7" t="s">
        <v>96</v>
      </c>
      <c r="B85" s="8" t="s">
        <v>187</v>
      </c>
      <c r="C85" s="7" t="s">
        <v>100</v>
      </c>
      <c r="D85" s="12">
        <v>7</v>
      </c>
      <c r="E85" s="13"/>
      <c r="F85" s="12">
        <f t="shared" si="2"/>
        <v>0</v>
      </c>
      <c r="G85" s="2"/>
    </row>
    <row r="86" spans="1:7" ht="15" customHeight="1">
      <c r="A86" s="7" t="s">
        <v>188</v>
      </c>
      <c r="B86" s="8" t="s">
        <v>189</v>
      </c>
      <c r="C86" s="7" t="s">
        <v>37</v>
      </c>
      <c r="D86" s="12"/>
      <c r="E86" s="12"/>
      <c r="F86" s="12">
        <f t="shared" si="2"/>
      </c>
      <c r="G86" s="2"/>
    </row>
    <row r="87" spans="1:7" ht="15" customHeight="1">
      <c r="A87" s="7" t="s">
        <v>190</v>
      </c>
      <c r="B87" s="8" t="s">
        <v>191</v>
      </c>
      <c r="C87" s="7" t="s">
        <v>37</v>
      </c>
      <c r="D87" s="12"/>
      <c r="E87" s="12"/>
      <c r="F87" s="12">
        <f t="shared" si="2"/>
      </c>
      <c r="G87" s="2"/>
    </row>
    <row r="88" spans="1:7" ht="15" customHeight="1">
      <c r="A88" s="7" t="s">
        <v>40</v>
      </c>
      <c r="B88" s="8" t="s">
        <v>192</v>
      </c>
      <c r="C88" s="7" t="s">
        <v>193</v>
      </c>
      <c r="D88" s="12">
        <v>37678</v>
      </c>
      <c r="E88" s="13"/>
      <c r="F88" s="12">
        <f t="shared" si="2"/>
        <v>0</v>
      </c>
      <c r="G88" s="2"/>
    </row>
    <row r="89" spans="1:7" ht="15" customHeight="1">
      <c r="A89" s="7" t="s">
        <v>43</v>
      </c>
      <c r="B89" s="8" t="s">
        <v>194</v>
      </c>
      <c r="C89" s="7" t="s">
        <v>193</v>
      </c>
      <c r="D89" s="12">
        <v>14005</v>
      </c>
      <c r="E89" s="13"/>
      <c r="F89" s="12">
        <f t="shared" si="2"/>
        <v>0</v>
      </c>
      <c r="G89" s="2"/>
    </row>
    <row r="90" spans="1:7" ht="15" customHeight="1">
      <c r="A90" s="7" t="s">
        <v>96</v>
      </c>
      <c r="B90" s="8" t="s">
        <v>195</v>
      </c>
      <c r="C90" s="7" t="s">
        <v>193</v>
      </c>
      <c r="D90" s="12">
        <v>2704.3</v>
      </c>
      <c r="E90" s="13"/>
      <c r="F90" s="12">
        <f t="shared" si="2"/>
        <v>0</v>
      </c>
      <c r="G90" s="2"/>
    </row>
    <row r="91" spans="1:7" ht="15" customHeight="1">
      <c r="A91" s="7" t="s">
        <v>196</v>
      </c>
      <c r="B91" s="8" t="s">
        <v>197</v>
      </c>
      <c r="C91" s="7" t="s">
        <v>122</v>
      </c>
      <c r="D91" s="12">
        <v>1118</v>
      </c>
      <c r="E91" s="13"/>
      <c r="F91" s="12">
        <f t="shared" si="2"/>
        <v>0</v>
      </c>
      <c r="G91" s="2"/>
    </row>
    <row r="92" spans="1:7" ht="15" customHeight="1">
      <c r="A92" s="7" t="s">
        <v>198</v>
      </c>
      <c r="B92" s="8" t="s">
        <v>199</v>
      </c>
      <c r="C92" s="7" t="s">
        <v>37</v>
      </c>
      <c r="D92" s="12"/>
      <c r="E92" s="12"/>
      <c r="F92" s="12">
        <f t="shared" si="2"/>
      </c>
      <c r="G92" s="2"/>
    </row>
    <row r="93" spans="1:7" ht="15" customHeight="1">
      <c r="A93" s="7" t="s">
        <v>43</v>
      </c>
      <c r="B93" s="8" t="s">
        <v>200</v>
      </c>
      <c r="C93" s="7" t="s">
        <v>122</v>
      </c>
      <c r="D93" s="12">
        <v>4111</v>
      </c>
      <c r="E93" s="13"/>
      <c r="F93" s="12">
        <f t="shared" si="2"/>
        <v>0</v>
      </c>
      <c r="G93" s="2"/>
    </row>
    <row r="94" spans="1:7" ht="15" customHeight="1">
      <c r="A94" s="7" t="s">
        <v>201</v>
      </c>
      <c r="B94" s="8" t="s">
        <v>202</v>
      </c>
      <c r="C94" s="7" t="s">
        <v>193</v>
      </c>
      <c r="D94" s="12">
        <v>820</v>
      </c>
      <c r="E94" s="13"/>
      <c r="F94" s="12">
        <f t="shared" si="2"/>
        <v>0</v>
      </c>
      <c r="G94" s="2"/>
    </row>
    <row r="95" spans="1:7" ht="15" customHeight="1">
      <c r="A95" s="7" t="s">
        <v>203</v>
      </c>
      <c r="B95" s="8" t="s">
        <v>204</v>
      </c>
      <c r="C95" s="7" t="s">
        <v>122</v>
      </c>
      <c r="D95" s="12">
        <v>84</v>
      </c>
      <c r="E95" s="13"/>
      <c r="F95" s="12">
        <f t="shared" si="2"/>
        <v>0</v>
      </c>
      <c r="G95" s="2"/>
    </row>
    <row r="96" spans="1:7" ht="15" customHeight="1">
      <c r="A96" s="7" t="s">
        <v>205</v>
      </c>
      <c r="B96" s="8" t="s">
        <v>206</v>
      </c>
      <c r="C96" s="7" t="s">
        <v>37</v>
      </c>
      <c r="D96" s="12"/>
      <c r="E96" s="12"/>
      <c r="F96" s="12">
        <f t="shared" si="2"/>
      </c>
      <c r="G96" s="2"/>
    </row>
    <row r="97" spans="1:7" ht="15" customHeight="1">
      <c r="A97" s="7" t="s">
        <v>207</v>
      </c>
      <c r="B97" s="8" t="s">
        <v>208</v>
      </c>
      <c r="C97" s="7" t="s">
        <v>209</v>
      </c>
      <c r="D97" s="12">
        <v>11190</v>
      </c>
      <c r="E97" s="13"/>
      <c r="F97" s="12">
        <f t="shared" si="2"/>
        <v>0</v>
      </c>
      <c r="G97" s="2"/>
    </row>
    <row r="98" spans="1:7" ht="39.75" customHeight="1">
      <c r="A98" s="7"/>
      <c r="B98" s="8"/>
      <c r="C98" s="7"/>
      <c r="D98" s="9"/>
      <c r="E98" s="10"/>
      <c r="F98" s="24"/>
      <c r="G98" s="2"/>
    </row>
    <row r="99" spans="1:7" ht="15" customHeight="1">
      <c r="A99" s="14" t="s">
        <v>210</v>
      </c>
      <c r="B99" s="15"/>
      <c r="C99" s="15"/>
      <c r="D99" s="16">
        <f>SUM(F7:F97)</f>
        <v>0</v>
      </c>
      <c r="E99" s="17" t="s">
        <v>66</v>
      </c>
      <c r="F99" s="25"/>
      <c r="G99" s="2"/>
    </row>
  </sheetData>
  <sheetProtection password="EF9E" sheet="1" objects="1"/>
  <autoFilter ref="A6:G97"/>
  <mergeCells count="4">
    <mergeCell ref="A2:F2"/>
    <mergeCell ref="A3:E3"/>
    <mergeCell ref="A5:F5"/>
    <mergeCell ref="A99:C99"/>
  </mergeCells>
  <printOptions/>
  <pageMargins left="0.7513888888888889" right="0.7513888888888889" top="1" bottom="1" header="0.5" footer="0.5"/>
  <pageSetup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pane xSplit="3" ySplit="5" topLeftCell="D6" activePane="bottomRight" state="frozen"/>
      <selection pane="bottomRight" activeCell="E19" sqref="E19"/>
    </sheetView>
  </sheetViews>
  <sheetFormatPr defaultColWidth="9.140625" defaultRowHeight="12.75"/>
  <cols>
    <col min="1" max="1" width="11.8515625" style="0" customWidth="1"/>
    <col min="2" max="2" width="30.28125" style="0" customWidth="1"/>
    <col min="3" max="3" width="6.7109375" style="0" customWidth="1"/>
    <col min="4" max="4" width="11.421875" style="0" customWidth="1"/>
    <col min="5" max="5" width="10.140625" style="0" customWidth="1"/>
    <col min="6" max="6" width="12.421875" style="0" customWidth="1"/>
    <col min="7" max="7" width="7.00390625" style="0" customWidth="1"/>
  </cols>
  <sheetData>
    <row r="1" spans="1:7" ht="27" customHeight="1">
      <c r="A1" s="1" t="s">
        <v>26</v>
      </c>
      <c r="B1" s="1"/>
      <c r="C1" s="1"/>
      <c r="D1" s="1"/>
      <c r="E1" s="1"/>
      <c r="F1" s="1"/>
      <c r="G1" s="2"/>
    </row>
    <row r="2" spans="1:7" ht="15" customHeight="1">
      <c r="A2" s="3" t="s">
        <v>1</v>
      </c>
      <c r="B2" s="3"/>
      <c r="C2" s="3"/>
      <c r="D2" s="3"/>
      <c r="E2" s="3"/>
      <c r="F2" s="4" t="s">
        <v>27</v>
      </c>
      <c r="G2" s="2"/>
    </row>
    <row r="3" spans="1:7" ht="0.75" customHeight="1">
      <c r="A3" s="5"/>
      <c r="B3" s="5"/>
      <c r="C3" s="5"/>
      <c r="D3" s="5"/>
      <c r="E3" s="5"/>
      <c r="F3" s="5"/>
      <c r="G3" s="2"/>
    </row>
    <row r="4" spans="1:7" ht="21.75" customHeight="1">
      <c r="A4" s="6" t="s">
        <v>211</v>
      </c>
      <c r="B4" s="6"/>
      <c r="C4" s="6"/>
      <c r="D4" s="6"/>
      <c r="E4" s="6"/>
      <c r="F4" s="6"/>
      <c r="G4" s="2"/>
    </row>
    <row r="5" spans="1:7" ht="16.5" customHeight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2"/>
    </row>
    <row r="6" spans="1:7" ht="15" customHeight="1">
      <c r="A6" s="7" t="s">
        <v>212</v>
      </c>
      <c r="B6" s="8" t="s">
        <v>213</v>
      </c>
      <c r="C6" s="7" t="s">
        <v>37</v>
      </c>
      <c r="D6" s="9"/>
      <c r="E6" s="10"/>
      <c r="F6" s="11"/>
      <c r="G6" s="2"/>
    </row>
    <row r="7" spans="1:7" ht="15" customHeight="1">
      <c r="A7" s="7" t="s">
        <v>214</v>
      </c>
      <c r="B7" s="8" t="s">
        <v>215</v>
      </c>
      <c r="C7" s="7" t="s">
        <v>37</v>
      </c>
      <c r="D7" s="9"/>
      <c r="E7" s="10"/>
      <c r="F7" s="11"/>
      <c r="G7" s="2"/>
    </row>
    <row r="8" spans="1:7" ht="15" customHeight="1">
      <c r="A8" s="7" t="s">
        <v>216</v>
      </c>
      <c r="B8" s="8" t="s">
        <v>217</v>
      </c>
      <c r="C8" s="7" t="s">
        <v>100</v>
      </c>
      <c r="D8" s="12">
        <v>42</v>
      </c>
      <c r="E8" s="13"/>
      <c r="F8" s="12">
        <f>IF(D8&lt;&gt;0,ROUND(D8*ROUND(E8,2),2),"")</f>
        <v>0</v>
      </c>
      <c r="G8" s="2"/>
    </row>
    <row r="9" spans="1:7" ht="15" customHeight="1">
      <c r="A9" s="7" t="s">
        <v>218</v>
      </c>
      <c r="B9" s="8" t="s">
        <v>219</v>
      </c>
      <c r="C9" s="7" t="s">
        <v>100</v>
      </c>
      <c r="D9" s="12">
        <v>96</v>
      </c>
      <c r="E9" s="13"/>
      <c r="F9" s="12">
        <f aca="true" t="shared" si="0" ref="F9:F18">IF(D9&lt;&gt;0,ROUND(D9*ROUND(E9,2),2),"")</f>
        <v>0</v>
      </c>
      <c r="G9" s="2"/>
    </row>
    <row r="10" spans="1:7" ht="15" customHeight="1">
      <c r="A10" s="7" t="s">
        <v>220</v>
      </c>
      <c r="B10" s="8" t="s">
        <v>221</v>
      </c>
      <c r="C10" s="7" t="s">
        <v>100</v>
      </c>
      <c r="D10" s="12">
        <v>32</v>
      </c>
      <c r="E10" s="13"/>
      <c r="F10" s="12">
        <f t="shared" si="0"/>
        <v>0</v>
      </c>
      <c r="G10" s="2"/>
    </row>
    <row r="11" spans="1:7" ht="15" customHeight="1">
      <c r="A11" s="7" t="s">
        <v>222</v>
      </c>
      <c r="B11" s="8" t="s">
        <v>223</v>
      </c>
      <c r="C11" s="7" t="s">
        <v>100</v>
      </c>
      <c r="D11" s="12">
        <v>9</v>
      </c>
      <c r="E11" s="13"/>
      <c r="F11" s="12">
        <f t="shared" si="0"/>
        <v>0</v>
      </c>
      <c r="G11" s="2"/>
    </row>
    <row r="12" spans="1:7" ht="15" customHeight="1">
      <c r="A12" s="7" t="s">
        <v>224</v>
      </c>
      <c r="B12" s="8" t="s">
        <v>225</v>
      </c>
      <c r="C12" s="7" t="s">
        <v>37</v>
      </c>
      <c r="D12" s="12"/>
      <c r="E12" s="12"/>
      <c r="F12" s="12">
        <f t="shared" si="0"/>
      </c>
      <c r="G12" s="2"/>
    </row>
    <row r="13" spans="1:7" ht="15" customHeight="1">
      <c r="A13" s="7" t="s">
        <v>226</v>
      </c>
      <c r="B13" s="8" t="s">
        <v>227</v>
      </c>
      <c r="C13" s="7" t="s">
        <v>37</v>
      </c>
      <c r="D13" s="12"/>
      <c r="E13" s="12"/>
      <c r="F13" s="12">
        <f t="shared" si="0"/>
      </c>
      <c r="G13" s="2"/>
    </row>
    <row r="14" spans="1:7" ht="15" customHeight="1">
      <c r="A14" s="7" t="s">
        <v>226</v>
      </c>
      <c r="B14" s="8" t="s">
        <v>228</v>
      </c>
      <c r="C14" s="7" t="s">
        <v>90</v>
      </c>
      <c r="D14" s="12">
        <v>5648</v>
      </c>
      <c r="E14" s="13"/>
      <c r="F14" s="12">
        <f t="shared" si="0"/>
        <v>0</v>
      </c>
      <c r="G14" s="2"/>
    </row>
    <row r="15" spans="1:7" ht="15" customHeight="1">
      <c r="A15" s="7" t="s">
        <v>229</v>
      </c>
      <c r="B15" s="8" t="s">
        <v>230</v>
      </c>
      <c r="C15" s="7" t="s">
        <v>37</v>
      </c>
      <c r="D15" s="12"/>
      <c r="E15" s="12"/>
      <c r="F15" s="12">
        <f t="shared" si="0"/>
      </c>
      <c r="G15" s="2"/>
    </row>
    <row r="16" spans="1:7" ht="15" customHeight="1">
      <c r="A16" s="7" t="s">
        <v>231</v>
      </c>
      <c r="B16" s="8" t="s">
        <v>232</v>
      </c>
      <c r="C16" s="7" t="s">
        <v>90</v>
      </c>
      <c r="D16" s="12">
        <v>3434</v>
      </c>
      <c r="E16" s="13"/>
      <c r="F16" s="12">
        <f t="shared" si="0"/>
        <v>0</v>
      </c>
      <c r="G16" s="2"/>
    </row>
    <row r="17" spans="1:7" ht="15" customHeight="1">
      <c r="A17" s="7" t="s">
        <v>233</v>
      </c>
      <c r="B17" s="8" t="s">
        <v>234</v>
      </c>
      <c r="C17" s="7" t="s">
        <v>37</v>
      </c>
      <c r="D17" s="12"/>
      <c r="E17" s="12"/>
      <c r="F17" s="12">
        <f t="shared" si="0"/>
      </c>
      <c r="G17" s="2"/>
    </row>
    <row r="18" spans="1:7" ht="15" customHeight="1">
      <c r="A18" s="7" t="s">
        <v>235</v>
      </c>
      <c r="B18" s="8" t="s">
        <v>236</v>
      </c>
      <c r="C18" s="7" t="s">
        <v>122</v>
      </c>
      <c r="D18" s="12">
        <v>74</v>
      </c>
      <c r="E18" s="13"/>
      <c r="F18" s="12">
        <f t="shared" si="0"/>
        <v>0</v>
      </c>
      <c r="G18" s="2"/>
    </row>
    <row r="19" spans="1:7" ht="42" customHeight="1">
      <c r="A19" s="7"/>
      <c r="B19" s="8"/>
      <c r="C19" s="7"/>
      <c r="D19" s="9"/>
      <c r="E19" s="10"/>
      <c r="F19" s="11"/>
      <c r="G19" s="2"/>
    </row>
    <row r="20" spans="1:7" ht="15" customHeight="1">
      <c r="A20" s="14" t="s">
        <v>237</v>
      </c>
      <c r="B20" s="15"/>
      <c r="C20" s="15"/>
      <c r="D20" s="16">
        <f>SUM(F8:F18)</f>
        <v>0</v>
      </c>
      <c r="E20" s="17" t="s">
        <v>66</v>
      </c>
      <c r="F20" s="18"/>
      <c r="G20" s="2"/>
    </row>
    <row r="21" spans="1:7" ht="15" customHeight="1">
      <c r="A21" s="4"/>
      <c r="B21" s="4"/>
      <c r="C21" s="4"/>
      <c r="D21" s="4"/>
      <c r="E21" s="4"/>
      <c r="F21" s="19"/>
      <c r="G21" s="2"/>
    </row>
    <row r="22" spans="1:7" ht="31.5" customHeight="1">
      <c r="A22" s="2"/>
      <c r="B22" s="2"/>
      <c r="C22" s="2"/>
      <c r="D22" s="2"/>
      <c r="E22" s="2"/>
      <c r="F22" s="2"/>
      <c r="G22" s="2"/>
    </row>
  </sheetData>
  <sheetProtection password="EF9E" sheet="1" objects="1"/>
  <mergeCells count="5">
    <mergeCell ref="A1:F1"/>
    <mergeCell ref="A2:E2"/>
    <mergeCell ref="A4:F4"/>
    <mergeCell ref="A20:C20"/>
    <mergeCell ref="A21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hehe</cp:lastModifiedBy>
  <dcterms:created xsi:type="dcterms:W3CDTF">2020-07-28T10:07:31Z</dcterms:created>
  <dcterms:modified xsi:type="dcterms:W3CDTF">2020-07-29T02:21:07Z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