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85" activeTab="2"/>
  </bookViews>
  <sheets>
    <sheet name="【标表1】工程量清单汇总表" sheetId="1" r:id="rId1"/>
    <sheet name="【标表2】100工程量清单表" sheetId="2" r:id="rId2"/>
    <sheet name="【标表2】700工程量清单表" sheetId="3" r:id="rId3"/>
  </sheets>
  <definedNames>
    <definedName name="_xlnm.Print_Area" localSheetId="2">'【标表2】700工程量清单表'!$A$1:$F$10</definedName>
    <definedName name="_xlnm.Print_Area" localSheetId="0">'【标表1】工程量清单汇总表'!$A$1:$E$13</definedName>
  </definedNames>
  <calcPr fullCalcOnLoad="1"/>
</workbook>
</file>

<file path=xl/sharedStrings.xml><?xml version="1.0" encoding="utf-8"?>
<sst xmlns="http://schemas.openxmlformats.org/spreadsheetml/2006/main" count="93" uniqueCount="64">
  <si>
    <t>投标报价汇总表</t>
  </si>
  <si>
    <t>合同段：省道102线新郑郭店镇至蒿家段改建工程声屏障施工</t>
  </si>
  <si>
    <t>标表1</t>
  </si>
  <si>
    <t>序号</t>
  </si>
  <si>
    <t>章次</t>
  </si>
  <si>
    <t>科目名称</t>
  </si>
  <si>
    <t>金额（元）</t>
  </si>
  <si>
    <t>1</t>
  </si>
  <si>
    <t xml:space="preserve"> 总    则</t>
  </si>
  <si>
    <t>2</t>
  </si>
  <si>
    <t xml:space="preserve">   绿化及环境保护</t>
  </si>
  <si>
    <t>3</t>
  </si>
  <si>
    <t>第100章至第700章合计</t>
  </si>
  <si>
    <t>4</t>
  </si>
  <si>
    <t>已包含在清单合计中的材料、工程设备、专业工程暂估价合计</t>
  </si>
  <si>
    <t>5</t>
  </si>
  <si>
    <t>评标价（清单合计减去材料、工程设备、专业工程暂估价合计）</t>
  </si>
  <si>
    <t>6</t>
  </si>
  <si>
    <t>暂列金额3%</t>
  </si>
  <si>
    <t>7</t>
  </si>
  <si>
    <t>投标报价</t>
  </si>
  <si>
    <t>清单   第 1 页</t>
  </si>
  <si>
    <t>共 1 页</t>
  </si>
  <si>
    <t>工程量清单表</t>
  </si>
  <si>
    <t>标表2</t>
  </si>
  <si>
    <t>第100章    总    则</t>
  </si>
  <si>
    <t>细目号</t>
  </si>
  <si>
    <t>细目名称</t>
  </si>
  <si>
    <t>单位</t>
  </si>
  <si>
    <t>数量</t>
  </si>
  <si>
    <t>单价</t>
  </si>
  <si>
    <t>合价</t>
  </si>
  <si>
    <t>101-1</t>
  </si>
  <si>
    <t>保险费</t>
  </si>
  <si>
    <t/>
  </si>
  <si>
    <t>-a</t>
  </si>
  <si>
    <t>按合同条款规定，提供建筑工程一切险</t>
  </si>
  <si>
    <t>总额</t>
  </si>
  <si>
    <t>-b</t>
  </si>
  <si>
    <t>按合同条款规定，提供第三者责任险</t>
  </si>
  <si>
    <t>102-1</t>
  </si>
  <si>
    <t>竣工文件</t>
  </si>
  <si>
    <t>102-2</t>
  </si>
  <si>
    <t>施工环保费（及扬尘治理增加费）</t>
  </si>
  <si>
    <t>102-3</t>
  </si>
  <si>
    <t>安全生产费</t>
  </si>
  <si>
    <t>103-3</t>
  </si>
  <si>
    <t>临时供电设施</t>
  </si>
  <si>
    <t>设施架设、拆除</t>
  </si>
  <si>
    <t>设施维修</t>
  </si>
  <si>
    <t>月</t>
  </si>
  <si>
    <t>103-5</t>
  </si>
  <si>
    <t>供水与排污设施</t>
  </si>
  <si>
    <t>104-1</t>
  </si>
  <si>
    <t>承包人驻地建设</t>
  </si>
  <si>
    <r>
      <t>第</t>
    </r>
    <r>
      <rPr>
        <sz val="10"/>
        <color indexed="8"/>
        <rFont val="宋体"/>
        <family val="0"/>
      </rPr>
      <t>100</t>
    </r>
    <r>
      <rPr>
        <sz val="10"/>
        <color indexed="8"/>
        <rFont val="宋体"/>
        <family val="0"/>
      </rPr>
      <t>章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合计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人民币</t>
    </r>
    <r>
      <rPr>
        <sz val="10"/>
        <color indexed="8"/>
        <rFont val="宋体"/>
        <family val="0"/>
      </rPr>
      <t xml:space="preserve"> </t>
    </r>
  </si>
  <si>
    <t>元</t>
  </si>
  <si>
    <t>共 2 页</t>
  </si>
  <si>
    <t>第700章    绿化及环境保护</t>
  </si>
  <si>
    <t>706-1</t>
  </si>
  <si>
    <t>吸、隔声板声屏障</t>
  </si>
  <si>
    <t>m</t>
  </si>
  <si>
    <t xml:space="preserve">第700章  合计  人民币 </t>
  </si>
  <si>
    <t>清单   第 2 页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</si>
</sst>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0.000"/>
    <numFmt numFmtId="181" formatCode="#0.00"/>
    <numFmt numFmtId="182" formatCode="#0"/>
    <numFmt numFmtId="183" formatCode="0.00_ "/>
  </numFmts>
  <fonts count="50">
    <font>
      <sz val="10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SansSerif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18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183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left" vertical="center" wrapText="1"/>
      <protection/>
    </xf>
    <xf numFmtId="182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Border="1" applyAlignment="1">
      <alignment/>
    </xf>
    <xf numFmtId="0" fontId="5" fillId="33" borderId="9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183" fontId="48" fillId="33" borderId="9" xfId="0" applyNumberFormat="1" applyFont="1" applyFill="1" applyBorder="1" applyAlignment="1" applyProtection="1">
      <alignment horizontal="right" vertical="center" wrapText="1"/>
      <protection/>
    </xf>
    <xf numFmtId="0" fontId="48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9" xfId="0" applyNumberFormat="1" applyFont="1" applyFill="1" applyBorder="1" applyAlignment="1" applyProtection="1">
      <alignment horizontal="right" vertical="center" wrapText="1"/>
      <protection/>
    </xf>
    <xf numFmtId="183" fontId="4" fillId="33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183" fontId="49" fillId="33" borderId="10" xfId="0" applyNumberFormat="1" applyFont="1" applyFill="1" applyBorder="1" applyAlignment="1" applyProtection="1">
      <alignment horizontal="center" vertical="center" wrapText="1"/>
      <protection/>
    </xf>
    <xf numFmtId="183" fontId="4" fillId="33" borderId="15" xfId="0" applyNumberFormat="1" applyFont="1" applyFill="1" applyBorder="1" applyAlignment="1" applyProtection="1">
      <alignment horizontal="center" vertical="center" wrapText="1"/>
      <protection/>
    </xf>
    <xf numFmtId="183" fontId="4" fillId="33" borderId="16" xfId="0" applyNumberFormat="1" applyFont="1" applyFill="1" applyBorder="1" applyAlignment="1" applyProtection="1">
      <alignment horizontal="right" vertical="center" wrapText="1"/>
      <protection/>
    </xf>
    <xf numFmtId="183" fontId="4" fillId="33" borderId="17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="115" zoomScaleNormal="115" workbookViewId="0" topLeftCell="A1">
      <selection activeCell="E10" sqref="E10"/>
    </sheetView>
  </sheetViews>
  <sheetFormatPr defaultColWidth="9.140625" defaultRowHeight="12.75"/>
  <cols>
    <col min="1" max="1" width="5.7109375" style="0" customWidth="1"/>
    <col min="2" max="2" width="8.421875" style="0" customWidth="1"/>
    <col min="3" max="3" width="35.7109375" style="0" customWidth="1"/>
    <col min="4" max="4" width="21.421875" style="0" customWidth="1"/>
    <col min="5" max="5" width="11.7109375" style="0" customWidth="1"/>
    <col min="6" max="6" width="7.00390625" style="0" customWidth="1"/>
  </cols>
  <sheetData>
    <row r="1" spans="1:6" ht="27.75" customHeight="1">
      <c r="A1" s="1" t="s">
        <v>0</v>
      </c>
      <c r="B1" s="1"/>
      <c r="C1" s="1"/>
      <c r="D1" s="1"/>
      <c r="E1" s="1"/>
      <c r="F1" s="2"/>
    </row>
    <row r="2" spans="1:6" ht="15" customHeight="1">
      <c r="A2" s="3" t="s">
        <v>1</v>
      </c>
      <c r="B2" s="3"/>
      <c r="C2" s="3"/>
      <c r="D2" s="3"/>
      <c r="E2" s="37" t="s">
        <v>2</v>
      </c>
      <c r="F2" s="2"/>
    </row>
    <row r="3" spans="1:6" ht="30" customHeight="1">
      <c r="A3" s="6" t="s">
        <v>3</v>
      </c>
      <c r="B3" s="6" t="s">
        <v>4</v>
      </c>
      <c r="C3" s="6" t="s">
        <v>5</v>
      </c>
      <c r="D3" s="6"/>
      <c r="E3" s="6" t="s">
        <v>6</v>
      </c>
      <c r="F3" s="2"/>
    </row>
    <row r="4" spans="1:6" ht="30" customHeight="1">
      <c r="A4" s="12" t="s">
        <v>7</v>
      </c>
      <c r="B4" s="12">
        <v>100</v>
      </c>
      <c r="C4" s="7" t="s">
        <v>8</v>
      </c>
      <c r="D4" s="7"/>
      <c r="E4" s="14">
        <f>'【标表2】100工程量清单表'!D17</f>
        <v>52727.01</v>
      </c>
      <c r="F4" s="2"/>
    </row>
    <row r="5" spans="1:6" ht="30" customHeight="1">
      <c r="A5" s="12" t="s">
        <v>9</v>
      </c>
      <c r="B5" s="12">
        <v>700</v>
      </c>
      <c r="C5" s="7" t="s">
        <v>10</v>
      </c>
      <c r="D5" s="7"/>
      <c r="E5" s="14">
        <f>'【标表2】700工程量清单表'!C8</f>
        <v>0</v>
      </c>
      <c r="F5" s="2"/>
    </row>
    <row r="6" spans="1:6" ht="30" customHeight="1">
      <c r="A6" s="12" t="s">
        <v>11</v>
      </c>
      <c r="B6" s="38" t="s">
        <v>12</v>
      </c>
      <c r="C6" s="39"/>
      <c r="D6" s="40"/>
      <c r="E6" s="10">
        <f>ROUND(SUM(E4:E5),2)</f>
        <v>52727.01</v>
      </c>
      <c r="F6" s="2"/>
    </row>
    <row r="7" spans="1:6" ht="30" customHeight="1">
      <c r="A7" s="12" t="s">
        <v>13</v>
      </c>
      <c r="B7" s="41" t="s">
        <v>14</v>
      </c>
      <c r="C7" s="42"/>
      <c r="D7" s="43"/>
      <c r="E7" s="11"/>
      <c r="F7" s="2"/>
    </row>
    <row r="8" spans="1:6" ht="30" customHeight="1">
      <c r="A8" s="12" t="s">
        <v>15</v>
      </c>
      <c r="B8" s="41" t="s">
        <v>16</v>
      </c>
      <c r="C8" s="42"/>
      <c r="D8" s="43"/>
      <c r="E8" s="14">
        <f>E6-E7</f>
        <v>52727.01</v>
      </c>
      <c r="F8" s="2"/>
    </row>
    <row r="9" spans="1:6" ht="30" customHeight="1">
      <c r="A9" s="12" t="s">
        <v>17</v>
      </c>
      <c r="B9" s="41" t="s">
        <v>18</v>
      </c>
      <c r="C9" s="42"/>
      <c r="D9" s="43"/>
      <c r="E9" s="10">
        <f>ROUND(E8*0.03,2)</f>
        <v>1581.81</v>
      </c>
      <c r="F9" s="2"/>
    </row>
    <row r="10" spans="1:6" ht="30" customHeight="1">
      <c r="A10" s="12" t="s">
        <v>19</v>
      </c>
      <c r="B10" s="41" t="s">
        <v>20</v>
      </c>
      <c r="C10" s="42"/>
      <c r="D10" s="43"/>
      <c r="E10" s="10">
        <f>ROUND(SUM(E7:E9),2)</f>
        <v>54308.82</v>
      </c>
      <c r="F10" s="2"/>
    </row>
    <row r="11" spans="1:6" ht="30" customHeight="1">
      <c r="A11" s="44"/>
      <c r="B11" s="45"/>
      <c r="C11" s="46"/>
      <c r="D11" s="47"/>
      <c r="E11" s="19"/>
      <c r="F11" s="2"/>
    </row>
    <row r="12" spans="1:6" ht="15" customHeight="1">
      <c r="A12" s="48" t="s">
        <v>21</v>
      </c>
      <c r="B12" s="48"/>
      <c r="C12" s="48"/>
      <c r="D12" s="48"/>
      <c r="E12" s="49" t="s">
        <v>22</v>
      </c>
      <c r="F12" s="2"/>
    </row>
    <row r="13" spans="1:6" ht="31.5" customHeight="1">
      <c r="A13" s="2"/>
      <c r="B13" s="2"/>
      <c r="C13" s="2"/>
      <c r="D13" s="2"/>
      <c r="E13" s="2"/>
      <c r="F13" s="2"/>
    </row>
  </sheetData>
  <sheetProtection password="EF9E" sheet="1" objects="1"/>
  <mergeCells count="12">
    <mergeCell ref="A1:E1"/>
    <mergeCell ref="A2:D2"/>
    <mergeCell ref="C3:D3"/>
    <mergeCell ref="C4:D4"/>
    <mergeCell ref="C5:D5"/>
    <mergeCell ref="B6:D6"/>
    <mergeCell ref="B7:D7"/>
    <mergeCell ref="B8:D8"/>
    <mergeCell ref="B9:D9"/>
    <mergeCell ref="B10:D10"/>
    <mergeCell ref="B11:D11"/>
    <mergeCell ref="A12:D12"/>
  </mergeCells>
  <printOptions horizontalCentered="1"/>
  <pageMargins left="0.7083333333333334" right="0" top="1.1020833333333333" bottom="0" header="0" footer="0"/>
  <pageSetup fitToHeight="832" fitToWidth="595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8"/>
  <sheetViews>
    <sheetView workbookViewId="0" topLeftCell="A13">
      <selection activeCell="F16" sqref="F16"/>
    </sheetView>
  </sheetViews>
  <sheetFormatPr defaultColWidth="9.140625" defaultRowHeight="12.75"/>
  <cols>
    <col min="1" max="1" width="4.57421875" style="0" customWidth="1"/>
    <col min="2" max="2" width="8.421875" style="0" customWidth="1"/>
    <col min="3" max="3" width="35.7109375" style="0" customWidth="1"/>
    <col min="4" max="4" width="11.421875" style="0" customWidth="1"/>
    <col min="5" max="7" width="10.140625" style="0" customWidth="1"/>
    <col min="8" max="8" width="7.00390625" style="0" customWidth="1"/>
  </cols>
  <sheetData>
    <row r="1" spans="2:8" ht="27.75" customHeight="1">
      <c r="B1" s="1" t="s">
        <v>23</v>
      </c>
      <c r="C1" s="1"/>
      <c r="D1" s="1"/>
      <c r="E1" s="1"/>
      <c r="F1" s="1"/>
      <c r="G1" s="1"/>
      <c r="H1" s="2"/>
    </row>
    <row r="2" spans="2:8" ht="15" customHeight="1">
      <c r="B2" s="3" t="s">
        <v>1</v>
      </c>
      <c r="C2" s="3"/>
      <c r="D2" s="3"/>
      <c r="E2" s="3"/>
      <c r="F2" s="3"/>
      <c r="G2" s="4" t="s">
        <v>24</v>
      </c>
      <c r="H2" s="2"/>
    </row>
    <row r="3" spans="2:8" ht="33" customHeight="1">
      <c r="B3" s="6" t="s">
        <v>25</v>
      </c>
      <c r="C3" s="6"/>
      <c r="D3" s="6"/>
      <c r="E3" s="6"/>
      <c r="F3" s="6"/>
      <c r="G3" s="6"/>
      <c r="H3" s="2"/>
    </row>
    <row r="4" spans="2:8" ht="33" customHeight="1"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2"/>
    </row>
    <row r="5" spans="2:8" ht="33" customHeight="1">
      <c r="B5" s="7" t="s">
        <v>32</v>
      </c>
      <c r="C5" s="8" t="s">
        <v>33</v>
      </c>
      <c r="D5" s="7" t="s">
        <v>34</v>
      </c>
      <c r="E5" s="27" t="s">
        <v>34</v>
      </c>
      <c r="F5" s="27" t="s">
        <v>34</v>
      </c>
      <c r="G5" s="27" t="s">
        <v>34</v>
      </c>
      <c r="H5" s="2"/>
    </row>
    <row r="6" spans="2:8" ht="33" customHeight="1">
      <c r="B6" s="7" t="s">
        <v>35</v>
      </c>
      <c r="C6" s="8" t="s">
        <v>36</v>
      </c>
      <c r="D6" s="7" t="s">
        <v>37</v>
      </c>
      <c r="E6" s="16">
        <v>1</v>
      </c>
      <c r="F6" s="14">
        <f>ROUND(('【标表1】工程量清单汇总表'!E5+SUM(G8:G15))*0.003,2)</f>
        <v>148.73</v>
      </c>
      <c r="G6" s="14">
        <f>IF(E6&lt;&gt;0,ROUND(E6*ROUND(F6,2),2),"")</f>
        <v>148.73</v>
      </c>
      <c r="H6" s="2"/>
    </row>
    <row r="7" spans="2:8" ht="33" customHeight="1">
      <c r="B7" s="7" t="s">
        <v>38</v>
      </c>
      <c r="C7" s="8" t="s">
        <v>39</v>
      </c>
      <c r="D7" s="7" t="s">
        <v>37</v>
      </c>
      <c r="E7" s="16">
        <v>1</v>
      </c>
      <c r="F7" s="28">
        <v>3000</v>
      </c>
      <c r="G7" s="14">
        <f aca="true" t="shared" si="0" ref="G7:G15">IF(E7&lt;&gt;0,ROUND(E7*ROUND(F7,2),2),"")</f>
        <v>3000</v>
      </c>
      <c r="H7" s="2"/>
    </row>
    <row r="8" spans="2:8" ht="33" customHeight="1">
      <c r="B8" s="7" t="s">
        <v>40</v>
      </c>
      <c r="C8" s="8" t="s">
        <v>41</v>
      </c>
      <c r="D8" s="7" t="s">
        <v>37</v>
      </c>
      <c r="E8" s="16">
        <v>1</v>
      </c>
      <c r="F8" s="14"/>
      <c r="G8" s="14">
        <f t="shared" si="0"/>
        <v>0</v>
      </c>
      <c r="H8" s="2"/>
    </row>
    <row r="9" spans="2:8" ht="33" customHeight="1">
      <c r="B9" s="7" t="s">
        <v>42</v>
      </c>
      <c r="C9" s="8" t="s">
        <v>43</v>
      </c>
      <c r="D9" s="7" t="s">
        <v>37</v>
      </c>
      <c r="E9" s="16">
        <v>1</v>
      </c>
      <c r="F9" s="29"/>
      <c r="G9" s="14">
        <f t="shared" si="0"/>
        <v>0</v>
      </c>
      <c r="H9" s="2"/>
    </row>
    <row r="10" spans="2:8" ht="33" customHeight="1">
      <c r="B10" s="7" t="s">
        <v>44</v>
      </c>
      <c r="C10" s="8" t="s">
        <v>45</v>
      </c>
      <c r="D10" s="7" t="s">
        <v>37</v>
      </c>
      <c r="E10" s="16">
        <v>1</v>
      </c>
      <c r="F10" s="30">
        <v>49578.28</v>
      </c>
      <c r="G10" s="14">
        <f t="shared" si="0"/>
        <v>49578.28</v>
      </c>
      <c r="H10" s="2"/>
    </row>
    <row r="11" spans="2:8" ht="33" customHeight="1">
      <c r="B11" s="7" t="s">
        <v>46</v>
      </c>
      <c r="C11" s="8" t="s">
        <v>47</v>
      </c>
      <c r="D11" s="7" t="s">
        <v>34</v>
      </c>
      <c r="E11" s="9"/>
      <c r="F11" s="14"/>
      <c r="G11" s="14">
        <f t="shared" si="0"/>
      </c>
      <c r="H11" s="2"/>
    </row>
    <row r="12" spans="2:8" ht="33" customHeight="1">
      <c r="B12" s="7" t="s">
        <v>35</v>
      </c>
      <c r="C12" s="8" t="s">
        <v>48</v>
      </c>
      <c r="D12" s="7" t="s">
        <v>37</v>
      </c>
      <c r="E12" s="16">
        <v>1</v>
      </c>
      <c r="F12" s="31"/>
      <c r="G12" s="14">
        <f t="shared" si="0"/>
        <v>0</v>
      </c>
      <c r="H12" s="2"/>
    </row>
    <row r="13" spans="2:8" ht="33" customHeight="1">
      <c r="B13" s="7" t="s">
        <v>38</v>
      </c>
      <c r="C13" s="8" t="s">
        <v>49</v>
      </c>
      <c r="D13" s="7" t="s">
        <v>50</v>
      </c>
      <c r="E13" s="16">
        <v>2</v>
      </c>
      <c r="F13" s="31"/>
      <c r="G13" s="14">
        <f t="shared" si="0"/>
        <v>0</v>
      </c>
      <c r="H13" s="2"/>
    </row>
    <row r="14" spans="2:8" ht="33" customHeight="1">
      <c r="B14" s="7" t="s">
        <v>51</v>
      </c>
      <c r="C14" s="8" t="s">
        <v>52</v>
      </c>
      <c r="D14" s="7" t="s">
        <v>37</v>
      </c>
      <c r="E14" s="16">
        <v>1</v>
      </c>
      <c r="F14" s="31"/>
      <c r="G14" s="14">
        <f t="shared" si="0"/>
        <v>0</v>
      </c>
      <c r="H14" s="2"/>
    </row>
    <row r="15" spans="2:8" ht="33" customHeight="1">
      <c r="B15" s="7" t="s">
        <v>53</v>
      </c>
      <c r="C15" s="8" t="s">
        <v>54</v>
      </c>
      <c r="D15" s="7" t="s">
        <v>37</v>
      </c>
      <c r="E15" s="16">
        <v>1</v>
      </c>
      <c r="F15" s="31"/>
      <c r="G15" s="14">
        <f t="shared" si="0"/>
        <v>0</v>
      </c>
      <c r="H15" s="2"/>
    </row>
    <row r="16" spans="2:8" ht="30.75" customHeight="1">
      <c r="B16" s="7"/>
      <c r="C16" s="8"/>
      <c r="D16" s="32"/>
      <c r="E16" s="9"/>
      <c r="F16" s="10"/>
      <c r="G16" s="11"/>
      <c r="H16" s="2"/>
    </row>
    <row r="17" spans="2:8" ht="25.5" customHeight="1">
      <c r="B17" s="33" t="s">
        <v>55</v>
      </c>
      <c r="C17" s="34"/>
      <c r="D17" s="35">
        <f>ROUND(SUM(G6:G15),2)</f>
        <v>52727.01</v>
      </c>
      <c r="E17" s="36" t="s">
        <v>56</v>
      </c>
      <c r="F17" s="24"/>
      <c r="G17" s="25"/>
      <c r="H17" s="2"/>
    </row>
    <row r="18" spans="2:8" ht="15" customHeight="1">
      <c r="B18" s="4" t="s">
        <v>21</v>
      </c>
      <c r="C18" s="4"/>
      <c r="D18" s="4"/>
      <c r="E18" s="4"/>
      <c r="F18" s="4"/>
      <c r="G18" s="26" t="s">
        <v>57</v>
      </c>
      <c r="H18" s="2"/>
    </row>
  </sheetData>
  <sheetProtection password="EF9E" sheet="1" objects="1"/>
  <mergeCells count="5">
    <mergeCell ref="B1:G1"/>
    <mergeCell ref="B2:F2"/>
    <mergeCell ref="B3:G3"/>
    <mergeCell ref="B17:C17"/>
    <mergeCell ref="B18:F18"/>
  </mergeCells>
  <printOptions horizontalCentered="1"/>
  <pageMargins left="0" right="0" top="0.9444444444444444" bottom="0" header="0" footer="0"/>
  <pageSetup fitToHeight="832" fitToWidth="595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Normal="115" zoomScaleSheetLayoutView="100" workbookViewId="0" topLeftCell="A1">
      <selection activeCell="D6" sqref="D6"/>
    </sheetView>
  </sheetViews>
  <sheetFormatPr defaultColWidth="9.140625" defaultRowHeight="12.75"/>
  <cols>
    <col min="1" max="1" width="8.421875" style="0" customWidth="1"/>
    <col min="2" max="2" width="35.7109375" style="0" customWidth="1"/>
    <col min="3" max="3" width="11.7109375" style="0" customWidth="1"/>
    <col min="4" max="5" width="10.140625" style="0" customWidth="1"/>
    <col min="6" max="6" width="11.8515625" style="0" customWidth="1"/>
    <col min="7" max="7" width="7.00390625" style="0" customWidth="1"/>
  </cols>
  <sheetData>
    <row r="1" spans="1:7" ht="27.75" customHeight="1">
      <c r="A1" s="1" t="s">
        <v>23</v>
      </c>
      <c r="B1" s="1"/>
      <c r="C1" s="1"/>
      <c r="D1" s="1"/>
      <c r="E1" s="1"/>
      <c r="F1" s="1"/>
      <c r="G1" s="2"/>
    </row>
    <row r="2" spans="1:7" ht="15" customHeight="1">
      <c r="A2" s="3" t="s">
        <v>1</v>
      </c>
      <c r="B2" s="3"/>
      <c r="C2" s="3"/>
      <c r="D2" s="3"/>
      <c r="E2" s="3"/>
      <c r="F2" s="4" t="s">
        <v>24</v>
      </c>
      <c r="G2" s="2"/>
    </row>
    <row r="3" spans="1:7" ht="21.75" customHeight="1">
      <c r="A3" s="5" t="s">
        <v>58</v>
      </c>
      <c r="B3" s="5"/>
      <c r="C3" s="5"/>
      <c r="D3" s="5"/>
      <c r="E3" s="5"/>
      <c r="F3" s="5"/>
      <c r="G3" s="2"/>
    </row>
    <row r="4" spans="1:7" ht="30" customHeight="1">
      <c r="A4" s="6" t="s">
        <v>26</v>
      </c>
      <c r="B4" s="6" t="s">
        <v>27</v>
      </c>
      <c r="C4" s="6" t="s">
        <v>28</v>
      </c>
      <c r="D4" s="6" t="s">
        <v>29</v>
      </c>
      <c r="E4" s="6" t="s">
        <v>30</v>
      </c>
      <c r="F4" s="6" t="s">
        <v>31</v>
      </c>
      <c r="G4" s="2"/>
    </row>
    <row r="5" spans="1:7" ht="30" customHeight="1">
      <c r="A5" s="7" t="s">
        <v>59</v>
      </c>
      <c r="B5" s="8" t="s">
        <v>60</v>
      </c>
      <c r="C5" s="7" t="s">
        <v>34</v>
      </c>
      <c r="D5" s="9"/>
      <c r="E5" s="10"/>
      <c r="F5" s="11"/>
      <c r="G5" s="2"/>
    </row>
    <row r="6" spans="1:7" ht="30" customHeight="1">
      <c r="A6" s="12" t="s">
        <v>35</v>
      </c>
      <c r="B6" s="13" t="s">
        <v>60</v>
      </c>
      <c r="C6" s="12" t="s">
        <v>61</v>
      </c>
      <c r="D6" s="14">
        <v>1470</v>
      </c>
      <c r="E6" s="15"/>
      <c r="F6" s="16">
        <f>IF(D6&lt;&gt;0,ROUND(D6*ROUND(E6,2),2),"")</f>
        <v>0</v>
      </c>
      <c r="G6" s="2"/>
    </row>
    <row r="7" spans="1:7" ht="51" customHeight="1">
      <c r="A7" s="17"/>
      <c r="B7" s="18"/>
      <c r="C7" s="17"/>
      <c r="D7" s="16"/>
      <c r="E7" s="16"/>
      <c r="F7" s="19"/>
      <c r="G7" s="2"/>
    </row>
    <row r="8" spans="1:7" ht="15" customHeight="1">
      <c r="A8" s="20" t="s">
        <v>62</v>
      </c>
      <c r="B8" s="21"/>
      <c r="C8" s="22">
        <f>ROUND(SUM(F6:F6),2)</f>
        <v>0</v>
      </c>
      <c r="D8" s="23" t="s">
        <v>56</v>
      </c>
      <c r="E8" s="24"/>
      <c r="F8" s="25"/>
      <c r="G8" s="2"/>
    </row>
    <row r="9" spans="1:7" ht="15" customHeight="1">
      <c r="A9" s="4" t="s">
        <v>63</v>
      </c>
      <c r="B9" s="4"/>
      <c r="C9" s="4"/>
      <c r="D9" s="4"/>
      <c r="E9" s="4"/>
      <c r="F9" s="26" t="s">
        <v>57</v>
      </c>
      <c r="G9" s="2"/>
    </row>
    <row r="10" spans="1:7" ht="31.5" customHeight="1">
      <c r="A10" s="2"/>
      <c r="B10" s="2"/>
      <c r="C10" s="2"/>
      <c r="D10" s="2"/>
      <c r="E10" s="2"/>
      <c r="F10" s="2"/>
      <c r="G10" s="2"/>
    </row>
  </sheetData>
  <sheetProtection password="EF9E" sheet="1" objects="1"/>
  <mergeCells count="5">
    <mergeCell ref="A1:F1"/>
    <mergeCell ref="A2:E2"/>
    <mergeCell ref="A3:F3"/>
    <mergeCell ref="A8:B8"/>
    <mergeCell ref="A9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hehe</cp:lastModifiedBy>
  <dcterms:created xsi:type="dcterms:W3CDTF">2019-09-09T03:11:39Z</dcterms:created>
  <dcterms:modified xsi:type="dcterms:W3CDTF">2021-01-11T07:02:40Z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